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6260" windowHeight="11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<sst xmlns="http://schemas.openxmlformats.org/spreadsheetml/2006/main" count="112" uniqueCount="111">
  <si>
    <t>Наименование товара</t>
  </si>
  <si>
    <t>Застежка "молния"</t>
  </si>
  <si>
    <t>Замки для застежки "молния"</t>
  </si>
  <si>
    <t>Тип 3 №36А черный, цветной</t>
  </si>
  <si>
    <t>Тип 3 №36А никель</t>
  </si>
  <si>
    <t>Тип 3 №36А блек никель</t>
  </si>
  <si>
    <t>Тип 5, №56А, черный, цветной</t>
  </si>
  <si>
    <t>Тип 5, №56А, никель</t>
  </si>
  <si>
    <t>Тип 5, №56А, блек никель</t>
  </si>
  <si>
    <t>Тип 5, №56А, арт.7040, никель</t>
  </si>
  <si>
    <t>Тип 5, №56А, арт.7040, блек никель</t>
  </si>
  <si>
    <t>Тип 8, №86, простой чёрный</t>
  </si>
  <si>
    <t>Тип 8, №86, простой никель</t>
  </si>
  <si>
    <t>Тип 8, №86А, простой  блек никель</t>
  </si>
  <si>
    <t>Тип 8, №86А, арт.7040, никель</t>
  </si>
  <si>
    <t>Тип 8, №86А, арт.7040, блек никель</t>
  </si>
  <si>
    <t>Тип 10, №106, простой черный</t>
  </si>
  <si>
    <t>Тип 10, №106, простой никель</t>
  </si>
  <si>
    <t>Тип 10, №106, простой блек никель</t>
  </si>
  <si>
    <t>Лента ранцевая (стропа)</t>
  </si>
  <si>
    <t>10 мм  6гр/м черный цвет</t>
  </si>
  <si>
    <t>10 мм  6гр/м цветная</t>
  </si>
  <si>
    <t>20мм 10,5гр/м черный цвет</t>
  </si>
  <si>
    <t>20мм 10,5гр/м цветная</t>
  </si>
  <si>
    <t>22мм 8гр/м 450Д черный цвет</t>
  </si>
  <si>
    <t>22мм 8гр/м 450Д цветная</t>
  </si>
  <si>
    <t>22мм 10гр/м "елка" цветная</t>
  </si>
  <si>
    <t>22мм 10гр/м "елка" черный цвет</t>
  </si>
  <si>
    <t>25мм 14гр/м черный цвет</t>
  </si>
  <si>
    <t>25мм 14гр/м цветная</t>
  </si>
  <si>
    <t>30мм 14,5гр/м черный цвет</t>
  </si>
  <si>
    <t>30мм 16,5гр/м черный цвет</t>
  </si>
  <si>
    <t>30мм 16,5гр/м цветная</t>
  </si>
  <si>
    <t>40мм 19гр/м  черный цвет</t>
  </si>
  <si>
    <t>40мм 20,5гр/м черный цвет</t>
  </si>
  <si>
    <t>40мм 20,5гр/м цветная</t>
  </si>
  <si>
    <t>50мм 27,5гр/м черный</t>
  </si>
  <si>
    <t>50мм 27,5гр/м цветная</t>
  </si>
  <si>
    <t xml:space="preserve">Материал </t>
  </si>
  <si>
    <t>420Dx210D ПВХ (St.w.) жатка (черный, цветной)</t>
  </si>
  <si>
    <t>420Dx210D ПВХ полиэстер: черный</t>
  </si>
  <si>
    <t>420Dx210D ПВХ полиэстер:  цветной</t>
  </si>
  <si>
    <t>420Dx210D ПВХ полиэстер камуфляж</t>
  </si>
  <si>
    <t>500D ПВХ Таслон</t>
  </si>
  <si>
    <t>500D/ПУ-1 Таслон</t>
  </si>
  <si>
    <t>600Dx300D/ПВХ  тип  "К", "Ц": черный</t>
  </si>
  <si>
    <t>600Dx300D/ПВХ  тип  "К", "Ц":  цветной</t>
  </si>
  <si>
    <t>600Dx300D/ПВХ  тип  "Д":  черный</t>
  </si>
  <si>
    <t>600Dx300D ПВХ полиэстер камуфляж</t>
  </si>
  <si>
    <t>600Dх600D/ПУ-2 полиэстр камуфляж</t>
  </si>
  <si>
    <t>600Dх600D/ПУ-2 полиэстр</t>
  </si>
  <si>
    <t>840D/ПВХ полиэстер цветной</t>
  </si>
  <si>
    <t>840D/ПВХ нейлон</t>
  </si>
  <si>
    <t>Нитки</t>
  </si>
  <si>
    <t>Металло-фурнитура</t>
  </si>
  <si>
    <t>Карабин 32 мм  никель</t>
  </si>
  <si>
    <t>Карабин 32 мм блек никель</t>
  </si>
  <si>
    <t xml:space="preserve">Карабин Z-485 32мм никель </t>
  </si>
  <si>
    <t>Карабин Z-485 32мм блек никель</t>
  </si>
  <si>
    <t>Карабин 38 мм никель</t>
  </si>
  <si>
    <t>Карабин 38 мм блек никель</t>
  </si>
  <si>
    <t>Карабин Z-488  38 мм никель</t>
  </si>
  <si>
    <t>Карабин Z-488  38 мм блек никель</t>
  </si>
  <si>
    <t>Полукольцо  32 мм никель</t>
  </si>
  <si>
    <t>Полукольцо  32 мм блек никель</t>
  </si>
  <si>
    <t xml:space="preserve">Полукольцо  38 мм никель </t>
  </si>
  <si>
    <t xml:space="preserve">Полукольцо  38 мм блек никель </t>
  </si>
  <si>
    <t xml:space="preserve">Пластина  26 мм никель </t>
  </si>
  <si>
    <t xml:space="preserve">Пластина  26 мм блек никель </t>
  </si>
  <si>
    <t>Пряжка 32 мм никель</t>
  </si>
  <si>
    <t xml:space="preserve">Пряжка 32 мм блек никель </t>
  </si>
  <si>
    <t>Пряжка 38 мм никель</t>
  </si>
  <si>
    <t xml:space="preserve">Пряжка 38 мм блек никель </t>
  </si>
  <si>
    <t xml:space="preserve">Рамка 32 мм никель </t>
  </si>
  <si>
    <t xml:space="preserve">Рамка 32 мм блек никель </t>
  </si>
  <si>
    <t>Рамка 38 мм никель</t>
  </si>
  <si>
    <t>Рамка 38 мм блек никель</t>
  </si>
  <si>
    <t>Липучка</t>
  </si>
  <si>
    <t>20 мм Китай черная</t>
  </si>
  <si>
    <t>25 мм Китай черная</t>
  </si>
  <si>
    <t>50 мм Китай черная</t>
  </si>
  <si>
    <t>Предоплата нал</t>
  </si>
  <si>
    <t>Предоплата б/нал</t>
  </si>
  <si>
    <t>Отсрочка до 2-х недель</t>
  </si>
  <si>
    <t>предоплата б/нал руб.</t>
  </si>
  <si>
    <t>Кожзам</t>
  </si>
  <si>
    <t>Кожзам PU черный</t>
  </si>
  <si>
    <t>600Dx300D/ПВХ  тип  "Д":  цветной</t>
  </si>
  <si>
    <t xml:space="preserve">Пластина  ZH-31 30 мм блек никель </t>
  </si>
  <si>
    <t>Пластина  ZH-65 40 мм блек никель</t>
  </si>
  <si>
    <t>Пластина  ZH-65 40 мм никель</t>
  </si>
  <si>
    <t xml:space="preserve">Пластина  ZH-31 30 мм никель </t>
  </si>
  <si>
    <t>Тип 5, рулонная черная, цветная 16,5гр/м</t>
  </si>
  <si>
    <t>Тип 8, рулонная черная, цветная 20,5 гр/м</t>
  </si>
  <si>
    <r>
      <t xml:space="preserve">Тип 10, рулонная </t>
    </r>
    <r>
      <rPr>
        <u val="single"/>
        <sz val="12"/>
        <rFont val="Arial Cyr"/>
        <family val="0"/>
      </rPr>
      <t>черная. цветная</t>
    </r>
    <r>
      <rPr>
        <sz val="12"/>
        <rFont val="Arial Cyr"/>
        <family val="0"/>
      </rPr>
      <t xml:space="preserve"> 34гр/м</t>
    </r>
  </si>
  <si>
    <t>Тип 3 (0), черная, цветная 11гр/м</t>
  </si>
  <si>
    <t>50мм 24 гр/м черный</t>
  </si>
  <si>
    <t xml:space="preserve">70 Д (170 Т) с пропиткой 322 черная </t>
  </si>
  <si>
    <t>210 Д (190) Т 322 черная</t>
  </si>
  <si>
    <t>150D ПВХ тартан (клетка)</t>
  </si>
  <si>
    <t>70 ЛЛ черные, цветные 2500 м</t>
  </si>
  <si>
    <t>45 ЛЛ черные, цветные</t>
  </si>
  <si>
    <t>2-х крутка 20/2 по 2,5 км. черные, цветные</t>
  </si>
  <si>
    <t>Спанбонд 40, 60, 80, 100 черный</t>
  </si>
  <si>
    <t>Пластмасса</t>
  </si>
  <si>
    <t>предоплата нал руб.</t>
  </si>
  <si>
    <t>февраль</t>
  </si>
  <si>
    <t>По запросу</t>
  </si>
  <si>
    <t>курс УЕ</t>
  </si>
  <si>
    <t>02.02.2010г.</t>
  </si>
  <si>
    <t>600Dx300D/ПВХ  тип  "А:  черный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</si>
</sst>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00"/>
    <numFmt numFmtId="166" formatCode="0.000"/>
    <numFmt numFmtId="167" formatCode="0.000000"/>
    <numFmt numFmtId="168" formatCode="0.0"/>
  </numFmts>
  <fonts count="2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0"/>
    </font>
    <font>
      <b/>
      <sz val="11"/>
      <color indexed="10"/>
      <name val="Calibri"/>
      <family val="0"/>
    </font>
    <font>
      <u val="single"/>
      <sz val="12"/>
      <name val="Arial Cyr"/>
      <family val="0"/>
    </font>
    <font>
      <b/>
      <sz val="14"/>
      <color indexed="8"/>
      <name val="Calibri"/>
      <family val="0"/>
    </font>
    <font>
      <sz val="11"/>
      <name val="Calibri"/>
      <family val="2"/>
    </font>
    <font>
      <sz val="10"/>
      <name val="Arial Cyr"/>
      <family val="0"/>
    </font>
    <font>
      <b/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 vertical="center" wrapText="1"/>
    </xf>
    <xf numFmtId="0" fontId="17" fillId="0" borderId="0" xfId="0" applyFont="1" applyAlignment="1">
      <alignment horizontal="right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17" fillId="0" borderId="0" xfId="0" applyFont="1" applyAlignment="1">
      <alignment horizontal="left"/>
    </xf>
    <xf numFmtId="0" fontId="19" fillId="0" borderId="11" xfId="0" applyFont="1" applyBorder="1" applyAlignment="1">
      <alignment horizontal="center" vertical="center" wrapText="1"/>
    </xf>
    <xf numFmtId="0" fontId="21" fillId="24" borderId="11" xfId="0" applyFont="1" applyFill="1" applyBorder="1" applyAlignment="1">
      <alignment vertical="center"/>
    </xf>
    <xf numFmtId="0" fontId="19" fillId="24" borderId="11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horizontal="left"/>
    </xf>
    <xf numFmtId="164" fontId="0" fillId="0" borderId="0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/>
    </xf>
    <xf numFmtId="166" fontId="0" fillId="0" borderId="0" xfId="0" applyNumberFormat="1" applyAlignment="1">
      <alignment horizontal="center" vertical="top"/>
    </xf>
    <xf numFmtId="2" fontId="0" fillId="0" borderId="0" xfId="0" applyNumberFormat="1" applyAlignment="1">
      <alignment horizontal="center" vertical="top"/>
    </xf>
    <xf numFmtId="164" fontId="18" fillId="0" borderId="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2" fontId="0" fillId="0" borderId="0" xfId="0" applyNumberFormat="1" applyBorder="1" applyAlignment="1">
      <alignment horizontal="center" vertical="top"/>
    </xf>
    <xf numFmtId="0" fontId="23" fillId="0" borderId="0" xfId="0" applyFont="1" applyAlignment="1">
      <alignment/>
    </xf>
    <xf numFmtId="164" fontId="0" fillId="0" borderId="0" xfId="0" applyNumberFormat="1" applyAlignment="1">
      <alignment horizontal="center" vertical="top"/>
    </xf>
    <xf numFmtId="164" fontId="15" fillId="0" borderId="11" xfId="0" applyNumberFormat="1" applyFont="1" applyBorder="1" applyAlignment="1">
      <alignment horizontal="center" vertical="top" wrapText="1"/>
    </xf>
    <xf numFmtId="164" fontId="20" fillId="0" borderId="11" xfId="0" applyNumberFormat="1" applyFont="1" applyBorder="1" applyAlignment="1">
      <alignment horizontal="center" vertical="top" wrapText="1"/>
    </xf>
    <xf numFmtId="164" fontId="0" fillId="0" borderId="11" xfId="0" applyNumberFormat="1" applyBorder="1" applyAlignment="1">
      <alignment horizontal="center" vertical="top"/>
    </xf>
    <xf numFmtId="0" fontId="23" fillId="0" borderId="0" xfId="0" applyFont="1" applyAlignment="1">
      <alignment horizontal="left" vertical="top" wrapText="1"/>
    </xf>
    <xf numFmtId="164" fontId="23" fillId="0" borderId="12" xfId="0" applyNumberFormat="1" applyFont="1" applyBorder="1" applyAlignment="1">
      <alignment horizontal="center" vertical="top" wrapText="1"/>
    </xf>
    <xf numFmtId="164" fontId="21" fillId="24" borderId="11" xfId="0" applyNumberFormat="1" applyFont="1" applyFill="1" applyBorder="1" applyAlignment="1">
      <alignment horizontal="center" vertical="top"/>
    </xf>
    <xf numFmtId="2" fontId="0" fillId="0" borderId="11" xfId="0" applyNumberFormat="1" applyBorder="1" applyAlignment="1">
      <alignment/>
    </xf>
    <xf numFmtId="164" fontId="20" fillId="24" borderId="11" xfId="0" applyNumberFormat="1" applyFont="1" applyFill="1" applyBorder="1" applyAlignment="1">
      <alignment horizontal="center" vertical="top" wrapText="1"/>
    </xf>
    <xf numFmtId="164" fontId="19" fillId="24" borderId="11" xfId="0" applyNumberFormat="1" applyFont="1" applyFill="1" applyBorder="1" applyAlignment="1">
      <alignment horizontal="center" vertical="top" wrapText="1"/>
    </xf>
    <xf numFmtId="164" fontId="20" fillId="24" borderId="11" xfId="0" applyNumberFormat="1" applyFont="1" applyFill="1" applyBorder="1" applyAlignment="1">
      <alignment horizontal="center" vertical="top"/>
    </xf>
    <xf numFmtId="0" fontId="13" fillId="0" borderId="0" xfId="0" applyFont="1" applyAlignment="1">
      <alignment/>
    </xf>
    <xf numFmtId="14" fontId="0" fillId="0" borderId="0" xfId="0" applyNumberFormat="1" applyAlignment="1">
      <alignment/>
    </xf>
    <xf numFmtId="164" fontId="26" fillId="0" borderId="11" xfId="0" applyNumberFormat="1" applyFont="1" applyBorder="1" applyAlignment="1">
      <alignment horizontal="center" vertical="top"/>
    </xf>
    <xf numFmtId="0" fontId="25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top" wrapText="1"/>
    </xf>
    <xf numFmtId="164" fontId="15" fillId="0" borderId="0" xfId="0" applyNumberFormat="1" applyFont="1" applyBorder="1" applyAlignment="1">
      <alignment horizontal="center" vertical="top" wrapText="1"/>
    </xf>
    <xf numFmtId="164" fontId="0" fillId="0" borderId="0" xfId="0" applyNumberFormat="1" applyBorder="1" applyAlignment="1">
      <alignment horizontal="center" vertical="top"/>
    </xf>
    <xf numFmtId="0" fontId="13" fillId="0" borderId="0" xfId="0" applyFont="1" applyFill="1" applyBorder="1" applyAlignment="1">
      <alignment/>
    </xf>
    <xf numFmtId="164" fontId="18" fillId="0" borderId="0" xfId="0" applyNumberFormat="1" applyFont="1" applyBorder="1" applyAlignment="1">
      <alignment horizontal="center" vertical="top" wrapText="1"/>
    </xf>
    <xf numFmtId="164" fontId="15" fillId="0" borderId="14" xfId="0" applyNumberFormat="1" applyFont="1" applyBorder="1" applyAlignment="1">
      <alignment horizontal="center" vertical="top" wrapText="1"/>
    </xf>
    <xf numFmtId="164" fontId="28" fillId="0" borderId="0" xfId="0" applyNumberFormat="1" applyFont="1" applyBorder="1" applyAlignment="1">
      <alignment vertical="top" wrapText="1"/>
    </xf>
    <xf numFmtId="164" fontId="23" fillId="0" borderId="0" xfId="0" applyNumberFormat="1" applyFont="1" applyAlignment="1">
      <alignment/>
    </xf>
    <xf numFmtId="164" fontId="23" fillId="0" borderId="11" xfId="0" applyNumberFormat="1" applyFont="1" applyBorder="1" applyAlignment="1">
      <alignment horizontal="center" vertical="top"/>
    </xf>
    <xf numFmtId="2" fontId="23" fillId="0" borderId="0" xfId="0" applyNumberFormat="1" applyFont="1" applyAlignment="1">
      <alignment/>
    </xf>
    <xf numFmtId="2" fontId="23" fillId="0" borderId="0" xfId="0" applyNumberFormat="1" applyFont="1" applyAlignment="1">
      <alignment horizontal="left" vertical="top" wrapText="1"/>
    </xf>
    <xf numFmtId="2" fontId="27" fillId="0" borderId="0" xfId="0" applyNumberFormat="1" applyFont="1" applyBorder="1" applyAlignment="1">
      <alignment vertical="top" wrapText="1"/>
    </xf>
    <xf numFmtId="2" fontId="26" fillId="0" borderId="11" xfId="0" applyNumberFormat="1" applyFont="1" applyBorder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1228725</xdr:colOff>
      <xdr:row>2</xdr:row>
      <xdr:rowOff>133350</xdr:rowOff>
    </xdr:to>
    <xdr:pic>
      <xdr:nvPicPr>
        <xdr:cNvPr id="1" name="Picture 1" descr="pant"/>
        <xdr:cNvPicPr preferRelativeResize="1">
          <a:picLocks noChangeAspect="1"/>
        </xdr:cNvPicPr>
      </xdr:nvPicPr>
      <xdr:blipFill>
        <a:blip r:embed="rId1"/>
        <a:srcRect t="5825" b="4853"/>
        <a:stretch>
          <a:fillRect/>
        </a:stretch>
      </xdr:blipFill>
      <xdr:spPr>
        <a:xfrm>
          <a:off x="0" y="76200"/>
          <a:ext cx="12287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2781300</xdr:colOff>
      <xdr:row>0</xdr:row>
      <xdr:rowOff>38100</xdr:rowOff>
    </xdr:from>
    <xdr:to>
      <xdr:col>1</xdr:col>
      <xdr:colOff>0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781300" y="38100"/>
          <a:ext cx="1543050" cy="790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1152525</xdr:colOff>
      <xdr:row>11</xdr:row>
      <xdr:rowOff>200025</xdr:rowOff>
    </xdr:from>
    <xdr:to>
      <xdr:col>0</xdr:col>
      <xdr:colOff>1152525</xdr:colOff>
      <xdr:row>11</xdr:row>
      <xdr:rowOff>219075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52525" y="28860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1057275</xdr:colOff>
      <xdr:row>70</xdr:row>
      <xdr:rowOff>0</xdr:rowOff>
    </xdr:from>
    <xdr:to>
      <xdr:col>0</xdr:col>
      <xdr:colOff>1057275</xdr:colOff>
      <xdr:row>70</xdr:row>
      <xdr:rowOff>133350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7275" y="14192250"/>
          <a:ext cx="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0"/>
  <sheetViews>
    <sheetView tabSelected="1" zoomScalePageLayoutView="0" workbookViewId="0" topLeftCell="A1">
      <pane ySplit="5" topLeftCell="BM45" activePane="bottomLeft" state="frozen"/>
      <selection pane="topLeft" activeCell="A1" sqref="A1"/>
      <selection pane="bottomLeft" activeCell="B67" sqref="B67"/>
    </sheetView>
  </sheetViews>
  <sheetFormatPr defaultColWidth="9.140625" defaultRowHeight="15"/>
  <cols>
    <col min="1" max="1" width="64.8515625" style="2" customWidth="1"/>
    <col min="2" max="2" width="7.8515625" style="1" customWidth="1"/>
    <col min="3" max="3" width="8.421875" style="3" customWidth="1"/>
    <col min="4" max="4" width="15.421875" style="21" customWidth="1"/>
    <col min="5" max="5" width="15.8515625" style="21" customWidth="1"/>
    <col min="6" max="6" width="15.7109375" style="16" customWidth="1"/>
    <col min="7" max="7" width="15.421875" style="15" customWidth="1"/>
    <col min="8" max="8" width="13.421875" style="16" customWidth="1"/>
    <col min="9" max="11" width="10.421875" style="0" bestFit="1" customWidth="1"/>
  </cols>
  <sheetData>
    <row r="1" spans="1:5" ht="15">
      <c r="A1" s="4"/>
      <c r="B1"/>
      <c r="C1" s="5"/>
      <c r="D1" s="13"/>
      <c r="E1" s="13"/>
    </row>
    <row r="2" spans="1:5" ht="15">
      <c r="A2" s="6"/>
      <c r="B2"/>
      <c r="C2" s="5"/>
      <c r="D2" s="17"/>
      <c r="E2" s="17"/>
    </row>
    <row r="3" spans="1:7" ht="15">
      <c r="A3" s="7"/>
      <c r="B3"/>
      <c r="C3" s="5"/>
      <c r="D3" s="18"/>
      <c r="E3" s="18"/>
      <c r="F3" s="48" t="s">
        <v>108</v>
      </c>
      <c r="G3" s="33" t="s">
        <v>106</v>
      </c>
    </row>
    <row r="4" spans="1:8" ht="20.25">
      <c r="A4" s="8" t="s">
        <v>109</v>
      </c>
      <c r="B4"/>
      <c r="C4"/>
      <c r="D4" s="39"/>
      <c r="E4" s="43"/>
      <c r="F4" s="48">
        <v>31.5</v>
      </c>
      <c r="G4" s="33">
        <v>40252</v>
      </c>
      <c r="H4" s="19"/>
    </row>
    <row r="5" spans="1:8" ht="50.25" customHeight="1">
      <c r="A5" s="9" t="s">
        <v>0</v>
      </c>
      <c r="B5" s="22" t="s">
        <v>81</v>
      </c>
      <c r="C5" s="22" t="s">
        <v>82</v>
      </c>
      <c r="D5" s="44" t="s">
        <v>83</v>
      </c>
      <c r="E5" s="40"/>
      <c r="F5" s="49" t="s">
        <v>105</v>
      </c>
      <c r="G5" s="25" t="s">
        <v>84</v>
      </c>
      <c r="H5" s="26" t="s">
        <v>83</v>
      </c>
    </row>
    <row r="6" spans="1:8" ht="18">
      <c r="A6" s="36" t="s">
        <v>1</v>
      </c>
      <c r="B6" s="23"/>
      <c r="C6" s="24"/>
      <c r="D6" s="24"/>
      <c r="E6" s="41"/>
      <c r="F6" s="49"/>
      <c r="G6"/>
      <c r="H6"/>
    </row>
    <row r="7" spans="1:8" ht="15">
      <c r="A7" s="10" t="s">
        <v>95</v>
      </c>
      <c r="B7" s="27">
        <v>0.0408</v>
      </c>
      <c r="C7" s="24">
        <f>B7*1.04</f>
        <v>0.042432000000000004</v>
      </c>
      <c r="D7" s="24">
        <f>B7*1.1</f>
        <v>0.04488000000000001</v>
      </c>
      <c r="E7" s="45">
        <f>F4</f>
        <v>31.5</v>
      </c>
      <c r="F7" s="50">
        <f>B7*E7</f>
        <v>1.2852000000000001</v>
      </c>
      <c r="G7" s="28">
        <f>E7*C7</f>
        <v>1.3366080000000002</v>
      </c>
      <c r="H7" s="28">
        <f>E7*D7</f>
        <v>1.4137200000000003</v>
      </c>
    </row>
    <row r="8" spans="1:8" ht="15">
      <c r="A8" s="10" t="s">
        <v>92</v>
      </c>
      <c r="B8" s="27">
        <v>0.0695</v>
      </c>
      <c r="C8" s="24">
        <f aca="true" t="shared" si="0" ref="C8:C59">B8*1.04</f>
        <v>0.07228000000000001</v>
      </c>
      <c r="D8" s="24">
        <f aca="true" t="shared" si="1" ref="D8:D59">B8*1.1</f>
        <v>0.07645000000000002</v>
      </c>
      <c r="E8" s="45">
        <f>F4</f>
        <v>31.5</v>
      </c>
      <c r="F8" s="51">
        <f>B8*E8</f>
        <v>2.1892500000000004</v>
      </c>
      <c r="G8" s="28">
        <f>E8*C8</f>
        <v>2.2768200000000003</v>
      </c>
      <c r="H8" s="28">
        <f>E8*D8</f>
        <v>2.4081750000000004</v>
      </c>
    </row>
    <row r="9" spans="1:8" ht="15">
      <c r="A9" s="10" t="s">
        <v>93</v>
      </c>
      <c r="B9" s="27">
        <v>0.096</v>
      </c>
      <c r="C9" s="24">
        <f t="shared" si="0"/>
        <v>0.09984000000000001</v>
      </c>
      <c r="D9" s="24">
        <f t="shared" si="1"/>
        <v>0.10560000000000001</v>
      </c>
      <c r="E9" s="45">
        <f>F4</f>
        <v>31.5</v>
      </c>
      <c r="F9" s="51">
        <f>B9*E9</f>
        <v>3.024</v>
      </c>
      <c r="G9" s="28">
        <f>E9*C9</f>
        <v>3.14496</v>
      </c>
      <c r="H9" s="28">
        <f>E9*D9</f>
        <v>3.3264000000000005</v>
      </c>
    </row>
    <row r="10" spans="1:8" ht="15">
      <c r="A10" s="10" t="s">
        <v>94</v>
      </c>
      <c r="B10" s="27">
        <v>0.156</v>
      </c>
      <c r="C10" s="24">
        <f t="shared" si="0"/>
        <v>0.16224</v>
      </c>
      <c r="D10" s="24">
        <f t="shared" si="1"/>
        <v>0.1716</v>
      </c>
      <c r="E10" s="45">
        <f>F4</f>
        <v>31.5</v>
      </c>
      <c r="F10" s="51">
        <f>B10*E10</f>
        <v>4.914</v>
      </c>
      <c r="G10" s="28">
        <f>E10*C10</f>
        <v>5.1105599999999995</v>
      </c>
      <c r="H10" s="28">
        <f>E10*D10</f>
        <v>5.4054</v>
      </c>
    </row>
    <row r="11" spans="1:8" ht="18">
      <c r="A11" s="37" t="s">
        <v>2</v>
      </c>
      <c r="B11" s="29"/>
      <c r="C11" s="24"/>
      <c r="D11" s="24"/>
      <c r="E11" s="24"/>
      <c r="F11" s="28"/>
      <c r="G11" s="28"/>
      <c r="H11" s="28"/>
    </row>
    <row r="12" spans="1:8" ht="15.75">
      <c r="A12" s="11"/>
      <c r="B12" s="30"/>
      <c r="C12" s="24"/>
      <c r="D12" s="24"/>
      <c r="E12" s="24"/>
      <c r="F12" s="28"/>
      <c r="G12" s="28"/>
      <c r="H12" s="28"/>
    </row>
    <row r="13" spans="1:8" ht="15">
      <c r="A13" s="10" t="s">
        <v>3</v>
      </c>
      <c r="B13" s="27">
        <v>0.0096</v>
      </c>
      <c r="C13" s="24">
        <f t="shared" si="0"/>
        <v>0.009984</v>
      </c>
      <c r="D13" s="24">
        <f t="shared" si="1"/>
        <v>0.01056</v>
      </c>
      <c r="E13" s="46">
        <f>F4</f>
        <v>31.5</v>
      </c>
      <c r="F13" s="51">
        <f aca="true" t="shared" si="2" ref="F13:F28">B13*E13</f>
        <v>0.30239999999999995</v>
      </c>
      <c r="G13" s="28">
        <f aca="true" t="shared" si="3" ref="G13:G28">E13*C13</f>
        <v>0.314496</v>
      </c>
      <c r="H13" s="28">
        <f aca="true" t="shared" si="4" ref="H13:H28">E13*D13</f>
        <v>0.33264</v>
      </c>
    </row>
    <row r="14" spans="1:8" ht="15">
      <c r="A14" s="10" t="s">
        <v>4</v>
      </c>
      <c r="B14" s="27">
        <v>0.0108</v>
      </c>
      <c r="C14" s="24">
        <f t="shared" si="0"/>
        <v>0.011232</v>
      </c>
      <c r="D14" s="24">
        <f t="shared" si="1"/>
        <v>0.011880000000000002</v>
      </c>
      <c r="E14" s="46">
        <f>F4</f>
        <v>31.5</v>
      </c>
      <c r="F14" s="51">
        <f t="shared" si="2"/>
        <v>0.3402</v>
      </c>
      <c r="G14" s="28">
        <f t="shared" si="3"/>
        <v>0.353808</v>
      </c>
      <c r="H14" s="28">
        <f t="shared" si="4"/>
        <v>0.37422000000000005</v>
      </c>
    </row>
    <row r="15" spans="1:8" ht="15">
      <c r="A15" s="10" t="s">
        <v>5</v>
      </c>
      <c r="B15" s="27">
        <v>0.0102</v>
      </c>
      <c r="C15" s="24">
        <f t="shared" si="0"/>
        <v>0.010608000000000001</v>
      </c>
      <c r="D15" s="24">
        <f t="shared" si="1"/>
        <v>0.011220000000000003</v>
      </c>
      <c r="E15" s="46">
        <f>F4</f>
        <v>31.5</v>
      </c>
      <c r="F15" s="51">
        <f t="shared" si="2"/>
        <v>0.32130000000000003</v>
      </c>
      <c r="G15" s="28">
        <f t="shared" si="3"/>
        <v>0.33415200000000006</v>
      </c>
      <c r="H15" s="28">
        <f t="shared" si="4"/>
        <v>0.3534300000000001</v>
      </c>
    </row>
    <row r="16" spans="1:8" ht="15">
      <c r="A16" s="10" t="s">
        <v>6</v>
      </c>
      <c r="B16" s="27">
        <v>0.0154</v>
      </c>
      <c r="C16" s="24">
        <f t="shared" si="0"/>
        <v>0.016016000000000002</v>
      </c>
      <c r="D16" s="24">
        <f t="shared" si="1"/>
        <v>0.01694</v>
      </c>
      <c r="E16" s="46">
        <f>F4</f>
        <v>31.5</v>
      </c>
      <c r="F16" s="51">
        <f t="shared" si="2"/>
        <v>0.48510000000000003</v>
      </c>
      <c r="G16" s="28">
        <f t="shared" si="3"/>
        <v>0.5045040000000001</v>
      </c>
      <c r="H16" s="28">
        <f t="shared" si="4"/>
        <v>0.53361</v>
      </c>
    </row>
    <row r="17" spans="1:8" ht="15">
      <c r="A17" s="10" t="s">
        <v>7</v>
      </c>
      <c r="B17" s="27">
        <v>0.0154</v>
      </c>
      <c r="C17" s="24">
        <f t="shared" si="0"/>
        <v>0.016016000000000002</v>
      </c>
      <c r="D17" s="24">
        <f t="shared" si="1"/>
        <v>0.01694</v>
      </c>
      <c r="E17" s="46">
        <f>F4</f>
        <v>31.5</v>
      </c>
      <c r="F17" s="51">
        <f t="shared" si="2"/>
        <v>0.48510000000000003</v>
      </c>
      <c r="G17" s="28">
        <f t="shared" si="3"/>
        <v>0.5045040000000001</v>
      </c>
      <c r="H17" s="28">
        <f t="shared" si="4"/>
        <v>0.53361</v>
      </c>
    </row>
    <row r="18" spans="1:8" ht="15">
      <c r="A18" s="10" t="s">
        <v>8</v>
      </c>
      <c r="B18" s="27">
        <v>0.0154</v>
      </c>
      <c r="C18" s="24">
        <f t="shared" si="0"/>
        <v>0.016016000000000002</v>
      </c>
      <c r="D18" s="24">
        <f t="shared" si="1"/>
        <v>0.01694</v>
      </c>
      <c r="E18" s="46">
        <f>F4</f>
        <v>31.5</v>
      </c>
      <c r="F18" s="51">
        <f t="shared" si="2"/>
        <v>0.48510000000000003</v>
      </c>
      <c r="G18" s="28">
        <f t="shared" si="3"/>
        <v>0.5045040000000001</v>
      </c>
      <c r="H18" s="28">
        <f t="shared" si="4"/>
        <v>0.53361</v>
      </c>
    </row>
    <row r="19" spans="1:8" ht="15">
      <c r="A19" s="10" t="s">
        <v>9</v>
      </c>
      <c r="B19" s="27">
        <v>0.0432</v>
      </c>
      <c r="C19" s="24">
        <f t="shared" si="0"/>
        <v>0.044928</v>
      </c>
      <c r="D19" s="24">
        <f t="shared" si="1"/>
        <v>0.04752000000000001</v>
      </c>
      <c r="E19" s="46">
        <f>F4</f>
        <v>31.5</v>
      </c>
      <c r="F19" s="51">
        <f t="shared" si="2"/>
        <v>1.3608</v>
      </c>
      <c r="G19" s="28">
        <f t="shared" si="3"/>
        <v>1.415232</v>
      </c>
      <c r="H19" s="28">
        <f t="shared" si="4"/>
        <v>1.4968800000000002</v>
      </c>
    </row>
    <row r="20" spans="1:8" ht="15">
      <c r="A20" s="10" t="s">
        <v>10</v>
      </c>
      <c r="B20" s="27">
        <v>0.0444</v>
      </c>
      <c r="C20" s="24">
        <f t="shared" si="0"/>
        <v>0.046176</v>
      </c>
      <c r="D20" s="24">
        <f t="shared" si="1"/>
        <v>0.04884000000000001</v>
      </c>
      <c r="E20" s="46">
        <f>F4</f>
        <v>31.5</v>
      </c>
      <c r="F20" s="51">
        <f t="shared" si="2"/>
        <v>1.3986</v>
      </c>
      <c r="G20" s="28">
        <f t="shared" si="3"/>
        <v>1.454544</v>
      </c>
      <c r="H20" s="28">
        <f t="shared" si="4"/>
        <v>1.5384600000000002</v>
      </c>
    </row>
    <row r="21" spans="1:8" ht="15">
      <c r="A21" s="10" t="s">
        <v>11</v>
      </c>
      <c r="B21" s="27">
        <v>0.0334</v>
      </c>
      <c r="C21" s="24">
        <f t="shared" si="0"/>
        <v>0.034736</v>
      </c>
      <c r="D21" s="24">
        <f t="shared" si="1"/>
        <v>0.03674</v>
      </c>
      <c r="E21" s="46">
        <f>F4</f>
        <v>31.5</v>
      </c>
      <c r="F21" s="51">
        <f t="shared" si="2"/>
        <v>1.0521</v>
      </c>
      <c r="G21" s="28">
        <f t="shared" si="3"/>
        <v>1.094184</v>
      </c>
      <c r="H21" s="28">
        <f t="shared" si="4"/>
        <v>1.15731</v>
      </c>
    </row>
    <row r="22" spans="1:8" ht="15">
      <c r="A22" s="10" t="s">
        <v>12</v>
      </c>
      <c r="B22" s="27">
        <v>0.0345</v>
      </c>
      <c r="C22" s="24">
        <f t="shared" si="0"/>
        <v>0.03588</v>
      </c>
      <c r="D22" s="24">
        <f t="shared" si="1"/>
        <v>0.037950000000000005</v>
      </c>
      <c r="E22" s="46">
        <f>F4</f>
        <v>31.5</v>
      </c>
      <c r="F22" s="51">
        <f t="shared" si="2"/>
        <v>1.08675</v>
      </c>
      <c r="G22" s="28">
        <f t="shared" si="3"/>
        <v>1.13022</v>
      </c>
      <c r="H22" s="28">
        <f t="shared" si="4"/>
        <v>1.1954250000000002</v>
      </c>
    </row>
    <row r="23" spans="1:8" ht="15">
      <c r="A23" s="10" t="s">
        <v>13</v>
      </c>
      <c r="B23" s="27">
        <v>0.0357</v>
      </c>
      <c r="C23" s="24">
        <f t="shared" si="0"/>
        <v>0.037128</v>
      </c>
      <c r="D23" s="24">
        <f t="shared" si="1"/>
        <v>0.039270000000000006</v>
      </c>
      <c r="E23" s="46">
        <f>F4</f>
        <v>31.5</v>
      </c>
      <c r="F23" s="51">
        <f t="shared" si="2"/>
        <v>1.1245500000000002</v>
      </c>
      <c r="G23" s="28">
        <f t="shared" si="3"/>
        <v>1.169532</v>
      </c>
      <c r="H23" s="28">
        <f t="shared" si="4"/>
        <v>1.2370050000000001</v>
      </c>
    </row>
    <row r="24" spans="1:8" ht="15">
      <c r="A24" s="10" t="s">
        <v>14</v>
      </c>
      <c r="B24" s="27">
        <v>0.0587</v>
      </c>
      <c r="C24" s="24">
        <f t="shared" si="0"/>
        <v>0.061048000000000005</v>
      </c>
      <c r="D24" s="24">
        <f t="shared" si="1"/>
        <v>0.06457</v>
      </c>
      <c r="E24" s="46">
        <f>F4</f>
        <v>31.5</v>
      </c>
      <c r="F24" s="51">
        <f t="shared" si="2"/>
        <v>1.84905</v>
      </c>
      <c r="G24" s="28">
        <f t="shared" si="3"/>
        <v>1.9230120000000002</v>
      </c>
      <c r="H24" s="28">
        <f t="shared" si="4"/>
        <v>2.033955</v>
      </c>
    </row>
    <row r="25" spans="1:8" ht="15">
      <c r="A25" s="10" t="s">
        <v>15</v>
      </c>
      <c r="B25" s="27">
        <v>0.0598</v>
      </c>
      <c r="C25" s="24">
        <f t="shared" si="0"/>
        <v>0.062192000000000004</v>
      </c>
      <c r="D25" s="24">
        <f t="shared" si="1"/>
        <v>0.06578</v>
      </c>
      <c r="E25" s="46">
        <f>F4</f>
        <v>31.5</v>
      </c>
      <c r="F25" s="51">
        <f t="shared" si="2"/>
        <v>1.8837</v>
      </c>
      <c r="G25" s="28">
        <f t="shared" si="3"/>
        <v>1.9590480000000001</v>
      </c>
      <c r="H25" s="28">
        <f t="shared" si="4"/>
        <v>2.07207</v>
      </c>
    </row>
    <row r="26" spans="1:8" ht="15">
      <c r="A26" s="10" t="s">
        <v>16</v>
      </c>
      <c r="B26" s="27">
        <v>0.072</v>
      </c>
      <c r="C26" s="24">
        <f t="shared" si="0"/>
        <v>0.07488</v>
      </c>
      <c r="D26" s="24">
        <f t="shared" si="1"/>
        <v>0.0792</v>
      </c>
      <c r="E26" s="46">
        <f>F4</f>
        <v>31.5</v>
      </c>
      <c r="F26" s="51">
        <f t="shared" si="2"/>
        <v>2.268</v>
      </c>
      <c r="G26" s="28">
        <f t="shared" si="3"/>
        <v>2.35872</v>
      </c>
      <c r="H26" s="28">
        <f t="shared" si="4"/>
        <v>2.4948</v>
      </c>
    </row>
    <row r="27" spans="1:8" ht="15">
      <c r="A27" s="10" t="s">
        <v>17</v>
      </c>
      <c r="B27" s="27">
        <v>0.0672</v>
      </c>
      <c r="C27" s="24">
        <f t="shared" si="0"/>
        <v>0.06988799999999999</v>
      </c>
      <c r="D27" s="24">
        <f t="shared" si="1"/>
        <v>0.07392</v>
      </c>
      <c r="E27" s="46">
        <f>F4</f>
        <v>31.5</v>
      </c>
      <c r="F27" s="51">
        <f t="shared" si="2"/>
        <v>2.1168</v>
      </c>
      <c r="G27" s="28">
        <f t="shared" si="3"/>
        <v>2.201472</v>
      </c>
      <c r="H27" s="28">
        <f t="shared" si="4"/>
        <v>2.32848</v>
      </c>
    </row>
    <row r="28" spans="1:8" ht="15">
      <c r="A28" s="10" t="s">
        <v>18</v>
      </c>
      <c r="B28" s="27">
        <v>0.0672</v>
      </c>
      <c r="C28" s="24">
        <f t="shared" si="0"/>
        <v>0.06988799999999999</v>
      </c>
      <c r="D28" s="24">
        <f t="shared" si="1"/>
        <v>0.07392</v>
      </c>
      <c r="E28" s="46">
        <f>F4</f>
        <v>31.5</v>
      </c>
      <c r="F28" s="51">
        <f t="shared" si="2"/>
        <v>2.1168</v>
      </c>
      <c r="G28" s="28">
        <f t="shared" si="3"/>
        <v>2.201472</v>
      </c>
      <c r="H28" s="28">
        <f t="shared" si="4"/>
        <v>2.32848</v>
      </c>
    </row>
    <row r="29" spans="1:8" ht="18">
      <c r="A29" s="37" t="s">
        <v>19</v>
      </c>
      <c r="B29" s="29"/>
      <c r="C29" s="24"/>
      <c r="D29" s="24"/>
      <c r="E29" s="24"/>
      <c r="F29" s="28"/>
      <c r="G29" s="28"/>
      <c r="H29" s="28"/>
    </row>
    <row r="30" spans="1:8" ht="15">
      <c r="A30" s="10" t="s">
        <v>20</v>
      </c>
      <c r="B30" s="27">
        <v>0.023</v>
      </c>
      <c r="C30" s="24">
        <f t="shared" si="0"/>
        <v>0.02392</v>
      </c>
      <c r="D30" s="24">
        <f t="shared" si="1"/>
        <v>0.025300000000000003</v>
      </c>
      <c r="E30" s="46">
        <f>F4</f>
        <v>31.5</v>
      </c>
      <c r="F30" s="51">
        <f aca="true" t="shared" si="5" ref="F30:F48">B30*E30</f>
        <v>0.7245</v>
      </c>
      <c r="G30" s="28">
        <f aca="true" t="shared" si="6" ref="G30:G48">E30*C30</f>
        <v>0.75348</v>
      </c>
      <c r="H30" s="28">
        <f aca="true" t="shared" si="7" ref="H30:H48">E30*D30</f>
        <v>0.79695</v>
      </c>
    </row>
    <row r="31" spans="1:8" ht="15">
      <c r="A31" s="10" t="s">
        <v>21</v>
      </c>
      <c r="B31" s="27">
        <v>0.0276</v>
      </c>
      <c r="C31" s="24">
        <f t="shared" si="0"/>
        <v>0.028704</v>
      </c>
      <c r="D31" s="24">
        <f t="shared" si="1"/>
        <v>0.03036</v>
      </c>
      <c r="E31" s="46">
        <f>F4</f>
        <v>31.5</v>
      </c>
      <c r="F31" s="51">
        <f t="shared" si="5"/>
        <v>0.8694</v>
      </c>
      <c r="G31" s="28">
        <f t="shared" si="6"/>
        <v>0.904176</v>
      </c>
      <c r="H31" s="28">
        <f t="shared" si="7"/>
        <v>0.9563400000000001</v>
      </c>
    </row>
    <row r="32" spans="1:8" ht="15.75">
      <c r="A32" s="12" t="s">
        <v>22</v>
      </c>
      <c r="B32" s="27">
        <v>0.0414</v>
      </c>
      <c r="C32" s="24">
        <f t="shared" si="0"/>
        <v>0.043056000000000004</v>
      </c>
      <c r="D32" s="24">
        <f t="shared" si="1"/>
        <v>0.045540000000000004</v>
      </c>
      <c r="E32" s="46">
        <f>F4</f>
        <v>31.5</v>
      </c>
      <c r="F32" s="51">
        <f t="shared" si="5"/>
        <v>1.3041</v>
      </c>
      <c r="G32" s="28">
        <f t="shared" si="6"/>
        <v>1.3562640000000001</v>
      </c>
      <c r="H32" s="28">
        <f t="shared" si="7"/>
        <v>1.4345100000000002</v>
      </c>
    </row>
    <row r="33" spans="1:8" ht="15.75">
      <c r="A33" s="12" t="s">
        <v>23</v>
      </c>
      <c r="B33" s="27">
        <v>0.0483</v>
      </c>
      <c r="C33" s="24">
        <f t="shared" si="0"/>
        <v>0.050232000000000006</v>
      </c>
      <c r="D33" s="24">
        <f t="shared" si="1"/>
        <v>0.05313000000000001</v>
      </c>
      <c r="E33" s="46">
        <f>F4</f>
        <v>31.5</v>
      </c>
      <c r="F33" s="51">
        <f t="shared" si="5"/>
        <v>1.5214500000000002</v>
      </c>
      <c r="G33" s="28">
        <f t="shared" si="6"/>
        <v>1.5823080000000003</v>
      </c>
      <c r="H33" s="28">
        <f t="shared" si="7"/>
        <v>1.6735950000000004</v>
      </c>
    </row>
    <row r="34" spans="1:8" ht="15.75">
      <c r="A34" s="12" t="s">
        <v>24</v>
      </c>
      <c r="B34" s="27">
        <v>0.0311</v>
      </c>
      <c r="C34" s="24">
        <f t="shared" si="0"/>
        <v>0.032344</v>
      </c>
      <c r="D34" s="24">
        <f t="shared" si="1"/>
        <v>0.034210000000000004</v>
      </c>
      <c r="E34" s="46">
        <f>F4</f>
        <v>31.5</v>
      </c>
      <c r="F34" s="51">
        <f t="shared" si="5"/>
        <v>0.97965</v>
      </c>
      <c r="G34" s="28">
        <f t="shared" si="6"/>
        <v>1.0188359999999999</v>
      </c>
      <c r="H34" s="28">
        <f t="shared" si="7"/>
        <v>1.0776150000000002</v>
      </c>
    </row>
    <row r="35" spans="1:8" ht="15.75">
      <c r="A35" s="12" t="s">
        <v>25</v>
      </c>
      <c r="B35" s="27">
        <v>0.0368</v>
      </c>
      <c r="C35" s="24">
        <f t="shared" si="0"/>
        <v>0.038272</v>
      </c>
      <c r="D35" s="24">
        <f t="shared" si="1"/>
        <v>0.04048</v>
      </c>
      <c r="E35" s="46">
        <f>F4</f>
        <v>31.5</v>
      </c>
      <c r="F35" s="51">
        <f t="shared" si="5"/>
        <v>1.1592</v>
      </c>
      <c r="G35" s="28">
        <f t="shared" si="6"/>
        <v>1.205568</v>
      </c>
      <c r="H35" s="28">
        <f t="shared" si="7"/>
        <v>1.27512</v>
      </c>
    </row>
    <row r="36" spans="1:8" ht="15.75">
      <c r="A36" s="12" t="s">
        <v>26</v>
      </c>
      <c r="B36" s="27">
        <v>0.0437</v>
      </c>
      <c r="C36" s="24">
        <f t="shared" si="0"/>
        <v>0.045448</v>
      </c>
      <c r="D36" s="24">
        <f t="shared" si="1"/>
        <v>0.04807000000000001</v>
      </c>
      <c r="E36" s="46">
        <f>F4</f>
        <v>31.5</v>
      </c>
      <c r="F36" s="51">
        <f t="shared" si="5"/>
        <v>1.3765500000000002</v>
      </c>
      <c r="G36" s="28">
        <f t="shared" si="6"/>
        <v>1.431612</v>
      </c>
      <c r="H36" s="28">
        <f t="shared" si="7"/>
        <v>1.5142050000000002</v>
      </c>
    </row>
    <row r="37" spans="1:8" ht="15.75">
      <c r="A37" s="12" t="s">
        <v>27</v>
      </c>
      <c r="B37" s="27">
        <v>0.0391</v>
      </c>
      <c r="C37" s="24">
        <f t="shared" si="0"/>
        <v>0.040664000000000006</v>
      </c>
      <c r="D37" s="24">
        <f t="shared" si="1"/>
        <v>0.04301000000000001</v>
      </c>
      <c r="E37" s="46">
        <f>F4</f>
        <v>31.5</v>
      </c>
      <c r="F37" s="51">
        <f t="shared" si="5"/>
        <v>1.2316500000000001</v>
      </c>
      <c r="G37" s="28">
        <f t="shared" si="6"/>
        <v>1.2809160000000002</v>
      </c>
      <c r="H37" s="28">
        <f t="shared" si="7"/>
        <v>1.354815</v>
      </c>
    </row>
    <row r="38" spans="1:8" ht="15.75">
      <c r="A38" s="12" t="s">
        <v>28</v>
      </c>
      <c r="B38" s="27">
        <v>0.0541</v>
      </c>
      <c r="C38" s="24">
        <f t="shared" si="0"/>
        <v>0.056264</v>
      </c>
      <c r="D38" s="24">
        <f t="shared" si="1"/>
        <v>0.05951000000000001</v>
      </c>
      <c r="E38" s="46">
        <f>F4</f>
        <v>31.5</v>
      </c>
      <c r="F38" s="51">
        <f t="shared" si="5"/>
        <v>1.70415</v>
      </c>
      <c r="G38" s="28">
        <f t="shared" si="6"/>
        <v>1.772316</v>
      </c>
      <c r="H38" s="28">
        <f t="shared" si="7"/>
        <v>1.8745650000000003</v>
      </c>
    </row>
    <row r="39" spans="1:8" ht="15.75">
      <c r="A39" s="12" t="s">
        <v>29</v>
      </c>
      <c r="B39" s="27">
        <v>0.0621</v>
      </c>
      <c r="C39" s="24">
        <f t="shared" si="0"/>
        <v>0.064584</v>
      </c>
      <c r="D39" s="24">
        <f t="shared" si="1"/>
        <v>0.06831000000000001</v>
      </c>
      <c r="E39" s="46">
        <f>F4</f>
        <v>31.5</v>
      </c>
      <c r="F39" s="51">
        <f t="shared" si="5"/>
        <v>1.95615</v>
      </c>
      <c r="G39" s="28">
        <f t="shared" si="6"/>
        <v>2.034396</v>
      </c>
      <c r="H39" s="28">
        <f t="shared" si="7"/>
        <v>2.151765</v>
      </c>
    </row>
    <row r="40" spans="1:8" ht="15.75">
      <c r="A40" s="12" t="s">
        <v>30</v>
      </c>
      <c r="B40" s="27">
        <v>0.0564</v>
      </c>
      <c r="C40" s="24">
        <f t="shared" si="0"/>
        <v>0.058656</v>
      </c>
      <c r="D40" s="24">
        <f t="shared" si="1"/>
        <v>0.062040000000000005</v>
      </c>
      <c r="E40" s="46">
        <f>F4</f>
        <v>31.5</v>
      </c>
      <c r="F40" s="51">
        <f t="shared" si="5"/>
        <v>1.7766</v>
      </c>
      <c r="G40" s="28">
        <f t="shared" si="6"/>
        <v>1.847664</v>
      </c>
      <c r="H40" s="28">
        <f t="shared" si="7"/>
        <v>1.95426</v>
      </c>
    </row>
    <row r="41" spans="1:8" ht="15.75">
      <c r="A41" s="12" t="s">
        <v>31</v>
      </c>
      <c r="B41" s="27">
        <v>0.0633</v>
      </c>
      <c r="C41" s="24">
        <f t="shared" si="0"/>
        <v>0.065832</v>
      </c>
      <c r="D41" s="24">
        <f t="shared" si="1"/>
        <v>0.06963</v>
      </c>
      <c r="E41" s="46">
        <f>F4</f>
        <v>31.5</v>
      </c>
      <c r="F41" s="51">
        <f t="shared" si="5"/>
        <v>1.99395</v>
      </c>
      <c r="G41" s="28">
        <f t="shared" si="6"/>
        <v>2.073708</v>
      </c>
      <c r="H41" s="28">
        <f t="shared" si="7"/>
        <v>2.193345</v>
      </c>
    </row>
    <row r="42" spans="1:8" ht="15.75">
      <c r="A42" s="12" t="s">
        <v>32</v>
      </c>
      <c r="B42" s="27">
        <v>0.0725</v>
      </c>
      <c r="C42" s="24">
        <f t="shared" si="0"/>
        <v>0.0754</v>
      </c>
      <c r="D42" s="24">
        <f t="shared" si="1"/>
        <v>0.07975</v>
      </c>
      <c r="E42" s="46">
        <f>F4</f>
        <v>31.5</v>
      </c>
      <c r="F42" s="51">
        <f t="shared" si="5"/>
        <v>2.28375</v>
      </c>
      <c r="G42" s="28">
        <f t="shared" si="6"/>
        <v>2.3750999999999998</v>
      </c>
      <c r="H42" s="28">
        <f t="shared" si="7"/>
        <v>2.512125</v>
      </c>
    </row>
    <row r="43" spans="1:8" ht="15.75">
      <c r="A43" s="12" t="s">
        <v>33</v>
      </c>
      <c r="B43" s="27">
        <v>0.0736</v>
      </c>
      <c r="C43" s="24">
        <f t="shared" si="0"/>
        <v>0.076544</v>
      </c>
      <c r="D43" s="24">
        <f t="shared" si="1"/>
        <v>0.08096</v>
      </c>
      <c r="E43" s="46">
        <f>F4</f>
        <v>31.5</v>
      </c>
      <c r="F43" s="51">
        <f t="shared" si="5"/>
        <v>2.3184</v>
      </c>
      <c r="G43" s="28">
        <f t="shared" si="6"/>
        <v>2.411136</v>
      </c>
      <c r="H43" s="28">
        <f t="shared" si="7"/>
        <v>2.55024</v>
      </c>
    </row>
    <row r="44" spans="1:8" ht="15.75">
      <c r="A44" s="12" t="s">
        <v>34</v>
      </c>
      <c r="B44" s="27">
        <v>0.0794</v>
      </c>
      <c r="C44" s="24">
        <f t="shared" si="0"/>
        <v>0.082576</v>
      </c>
      <c r="D44" s="24">
        <f t="shared" si="1"/>
        <v>0.08734</v>
      </c>
      <c r="E44" s="46">
        <f>F4</f>
        <v>31.5</v>
      </c>
      <c r="F44" s="51">
        <f t="shared" si="5"/>
        <v>2.5011</v>
      </c>
      <c r="G44" s="28">
        <f t="shared" si="6"/>
        <v>2.6011439999999997</v>
      </c>
      <c r="H44" s="28">
        <f t="shared" si="7"/>
        <v>2.75121</v>
      </c>
    </row>
    <row r="45" spans="1:8" ht="15.75">
      <c r="A45" s="12" t="s">
        <v>35</v>
      </c>
      <c r="B45" s="27">
        <v>0.0909</v>
      </c>
      <c r="C45" s="24">
        <f t="shared" si="0"/>
        <v>0.094536</v>
      </c>
      <c r="D45" s="24">
        <f t="shared" si="1"/>
        <v>0.09999</v>
      </c>
      <c r="E45" s="46">
        <f>F4</f>
        <v>31.5</v>
      </c>
      <c r="F45" s="51">
        <f t="shared" si="5"/>
        <v>2.8633499999999996</v>
      </c>
      <c r="G45" s="28">
        <f t="shared" si="6"/>
        <v>2.977884</v>
      </c>
      <c r="H45" s="28">
        <f t="shared" si="7"/>
        <v>3.149685</v>
      </c>
    </row>
    <row r="46" spans="1:8" ht="15">
      <c r="A46" s="10" t="s">
        <v>96</v>
      </c>
      <c r="B46" s="27">
        <v>0.0943</v>
      </c>
      <c r="C46" s="24">
        <f t="shared" si="0"/>
        <v>0.09807199999999999</v>
      </c>
      <c r="D46" s="24">
        <f t="shared" si="1"/>
        <v>0.10373</v>
      </c>
      <c r="E46" s="46">
        <f>F4</f>
        <v>31.5</v>
      </c>
      <c r="F46" s="51">
        <f t="shared" si="5"/>
        <v>2.97045</v>
      </c>
      <c r="G46" s="28">
        <f t="shared" si="6"/>
        <v>3.0892679999999997</v>
      </c>
      <c r="H46" s="28">
        <f t="shared" si="7"/>
        <v>3.2674950000000003</v>
      </c>
    </row>
    <row r="47" spans="1:8" ht="15">
      <c r="A47" s="10" t="s">
        <v>36</v>
      </c>
      <c r="B47" s="27">
        <v>0.1047</v>
      </c>
      <c r="C47" s="24">
        <f t="shared" si="0"/>
        <v>0.108888</v>
      </c>
      <c r="D47" s="24">
        <f t="shared" si="1"/>
        <v>0.11517000000000001</v>
      </c>
      <c r="E47" s="46">
        <f>F4</f>
        <v>31.5</v>
      </c>
      <c r="F47" s="51">
        <f t="shared" si="5"/>
        <v>3.29805</v>
      </c>
      <c r="G47" s="28">
        <f t="shared" si="6"/>
        <v>3.429972</v>
      </c>
      <c r="H47" s="28">
        <f t="shared" si="7"/>
        <v>3.6278550000000003</v>
      </c>
    </row>
    <row r="48" spans="1:8" ht="15.75">
      <c r="A48" s="12" t="s">
        <v>37</v>
      </c>
      <c r="B48" s="27">
        <v>0.1472</v>
      </c>
      <c r="C48" s="24">
        <f t="shared" si="0"/>
        <v>0.153088</v>
      </c>
      <c r="D48" s="24">
        <f t="shared" si="1"/>
        <v>0.16192</v>
      </c>
      <c r="E48" s="46">
        <f>F4</f>
        <v>31.5</v>
      </c>
      <c r="F48" s="51">
        <f t="shared" si="5"/>
        <v>4.6368</v>
      </c>
      <c r="G48" s="28">
        <f t="shared" si="6"/>
        <v>4.822272</v>
      </c>
      <c r="H48" s="28">
        <f t="shared" si="7"/>
        <v>5.10048</v>
      </c>
    </row>
    <row r="49" spans="1:8" ht="18">
      <c r="A49" s="37" t="s">
        <v>38</v>
      </c>
      <c r="B49" s="24"/>
      <c r="C49" s="24"/>
      <c r="D49" s="24"/>
      <c r="E49" s="24"/>
      <c r="F49" s="28"/>
      <c r="G49" s="28"/>
      <c r="H49" s="28"/>
    </row>
    <row r="50" spans="1:8" ht="15">
      <c r="A50" s="10" t="s">
        <v>97</v>
      </c>
      <c r="B50" s="27">
        <v>0.575</v>
      </c>
      <c r="C50" s="24">
        <f t="shared" si="0"/>
        <v>0.598</v>
      </c>
      <c r="D50" s="24">
        <f t="shared" si="1"/>
        <v>0.6325</v>
      </c>
      <c r="E50" s="46">
        <f>F4</f>
        <v>31.5</v>
      </c>
      <c r="F50" s="51">
        <f aca="true" t="shared" si="8" ref="F50:F69">B50*E50</f>
        <v>18.112499999999997</v>
      </c>
      <c r="G50" s="28">
        <f aca="true" t="shared" si="9" ref="G50:G69">E50*C50</f>
        <v>18.837</v>
      </c>
      <c r="H50" s="28">
        <f aca="true" t="shared" si="10" ref="H50:H69">E50*D50</f>
        <v>19.92375</v>
      </c>
    </row>
    <row r="51" spans="1:8" ht="15">
      <c r="A51" s="10" t="s">
        <v>99</v>
      </c>
      <c r="B51" s="27">
        <v>1.9</v>
      </c>
      <c r="C51" s="24">
        <f t="shared" si="0"/>
        <v>1.976</v>
      </c>
      <c r="D51" s="24">
        <f t="shared" si="1"/>
        <v>2.09</v>
      </c>
      <c r="E51" s="46">
        <f>F4</f>
        <v>31.5</v>
      </c>
      <c r="F51" s="51">
        <f t="shared" si="8"/>
        <v>59.849999999999994</v>
      </c>
      <c r="G51" s="28">
        <f t="shared" si="9"/>
        <v>62.244</v>
      </c>
      <c r="H51" s="28">
        <f t="shared" si="10"/>
        <v>65.835</v>
      </c>
    </row>
    <row r="52" spans="1:8" ht="15">
      <c r="A52" s="10" t="s">
        <v>98</v>
      </c>
      <c r="B52" s="27">
        <v>0.66</v>
      </c>
      <c r="C52" s="24">
        <f t="shared" si="0"/>
        <v>0.6864</v>
      </c>
      <c r="D52" s="24">
        <f t="shared" si="1"/>
        <v>0.7260000000000001</v>
      </c>
      <c r="E52" s="46">
        <f>F4</f>
        <v>31.5</v>
      </c>
      <c r="F52" s="51">
        <f t="shared" si="8"/>
        <v>20.790000000000003</v>
      </c>
      <c r="G52" s="28">
        <f t="shared" si="9"/>
        <v>21.6216</v>
      </c>
      <c r="H52" s="28">
        <f t="shared" si="10"/>
        <v>22.869000000000003</v>
      </c>
    </row>
    <row r="53" spans="1:8" ht="15">
      <c r="A53" s="10" t="s">
        <v>39</v>
      </c>
      <c r="B53" s="27">
        <v>2.415</v>
      </c>
      <c r="C53" s="24">
        <f t="shared" si="0"/>
        <v>2.5116</v>
      </c>
      <c r="D53" s="24">
        <f t="shared" si="1"/>
        <v>2.6565000000000003</v>
      </c>
      <c r="E53" s="46">
        <f>F4</f>
        <v>31.5</v>
      </c>
      <c r="F53" s="51">
        <f t="shared" si="8"/>
        <v>76.0725</v>
      </c>
      <c r="G53" s="28">
        <f t="shared" si="9"/>
        <v>79.11540000000001</v>
      </c>
      <c r="H53" s="28">
        <f t="shared" si="10"/>
        <v>83.67975000000001</v>
      </c>
    </row>
    <row r="54" spans="1:18" ht="15">
      <c r="A54" s="10" t="s">
        <v>40</v>
      </c>
      <c r="B54" s="27">
        <v>1.35</v>
      </c>
      <c r="C54" s="24">
        <v>1.4</v>
      </c>
      <c r="D54" s="24">
        <f t="shared" si="1"/>
        <v>1.4850000000000003</v>
      </c>
      <c r="E54" s="46">
        <f>F4</f>
        <v>31.5</v>
      </c>
      <c r="F54" s="51">
        <f t="shared" si="8"/>
        <v>42.525000000000006</v>
      </c>
      <c r="G54" s="28">
        <f t="shared" si="9"/>
        <v>44.099999999999994</v>
      </c>
      <c r="H54" s="28">
        <f t="shared" si="10"/>
        <v>46.77750000000001</v>
      </c>
      <c r="L54" s="42"/>
      <c r="M54" s="42"/>
      <c r="N54" s="32"/>
      <c r="O54" s="32"/>
      <c r="P54" s="32"/>
      <c r="Q54" s="32"/>
      <c r="R54" s="32"/>
    </row>
    <row r="55" spans="1:8" ht="15">
      <c r="A55" s="10" t="s">
        <v>41</v>
      </c>
      <c r="B55" s="27">
        <v>1.4</v>
      </c>
      <c r="C55" s="24">
        <f t="shared" si="0"/>
        <v>1.456</v>
      </c>
      <c r="D55" s="24">
        <f t="shared" si="1"/>
        <v>1.54</v>
      </c>
      <c r="E55" s="46">
        <f>F4</f>
        <v>31.5</v>
      </c>
      <c r="F55" s="51">
        <f t="shared" si="8"/>
        <v>44.099999999999994</v>
      </c>
      <c r="G55" s="28">
        <f t="shared" si="9"/>
        <v>45.864</v>
      </c>
      <c r="H55" s="28">
        <f t="shared" si="10"/>
        <v>48.51</v>
      </c>
    </row>
    <row r="56" spans="1:8" ht="15">
      <c r="A56" s="10" t="s">
        <v>42</v>
      </c>
      <c r="B56" s="27">
        <v>1.725</v>
      </c>
      <c r="C56" s="24">
        <f t="shared" si="0"/>
        <v>1.7940000000000003</v>
      </c>
      <c r="D56" s="24">
        <f t="shared" si="1"/>
        <v>1.8975000000000002</v>
      </c>
      <c r="E56" s="46">
        <f>F4</f>
        <v>31.5</v>
      </c>
      <c r="F56" s="51">
        <f t="shared" si="8"/>
        <v>54.337500000000006</v>
      </c>
      <c r="G56" s="28">
        <f t="shared" si="9"/>
        <v>56.51100000000001</v>
      </c>
      <c r="H56" s="28">
        <f t="shared" si="10"/>
        <v>59.77125000000001</v>
      </c>
    </row>
    <row r="57" spans="1:8" s="32" customFormat="1" ht="15">
      <c r="A57" s="10" t="s">
        <v>43</v>
      </c>
      <c r="B57" s="27">
        <v>2.0125</v>
      </c>
      <c r="C57" s="34">
        <f t="shared" si="0"/>
        <v>2.0930000000000004</v>
      </c>
      <c r="D57" s="34">
        <f t="shared" si="1"/>
        <v>2.2137500000000006</v>
      </c>
      <c r="E57" s="46">
        <f>F4</f>
        <v>31.5</v>
      </c>
      <c r="F57" s="51">
        <f t="shared" si="8"/>
        <v>63.393750000000004</v>
      </c>
      <c r="G57" s="28">
        <f t="shared" si="9"/>
        <v>65.92950000000002</v>
      </c>
      <c r="H57" s="28">
        <f t="shared" si="10"/>
        <v>69.73312500000002</v>
      </c>
    </row>
    <row r="58" spans="1:8" ht="15">
      <c r="A58" s="10" t="s">
        <v>44</v>
      </c>
      <c r="B58" s="27">
        <v>2.0125</v>
      </c>
      <c r="C58" s="24">
        <f t="shared" si="0"/>
        <v>2.0930000000000004</v>
      </c>
      <c r="D58" s="24">
        <f t="shared" si="1"/>
        <v>2.2137500000000006</v>
      </c>
      <c r="E58" s="46">
        <f>F4</f>
        <v>31.5</v>
      </c>
      <c r="F58" s="51">
        <f t="shared" si="8"/>
        <v>63.393750000000004</v>
      </c>
      <c r="G58" s="28">
        <f t="shared" si="9"/>
        <v>65.92950000000002</v>
      </c>
      <c r="H58" s="28">
        <f t="shared" si="10"/>
        <v>69.73312500000002</v>
      </c>
    </row>
    <row r="59" spans="1:8" ht="15">
      <c r="A59" s="10" t="s">
        <v>110</v>
      </c>
      <c r="B59" s="27">
        <v>1.58</v>
      </c>
      <c r="C59" s="24">
        <f t="shared" si="0"/>
        <v>1.6432000000000002</v>
      </c>
      <c r="D59" s="24">
        <f t="shared" si="1"/>
        <v>1.7380000000000002</v>
      </c>
      <c r="E59" s="46">
        <v>30.5</v>
      </c>
      <c r="F59" s="51">
        <f>B59*E59</f>
        <v>48.190000000000005</v>
      </c>
      <c r="G59" s="28">
        <f>E59*C59</f>
        <v>50.11760000000001</v>
      </c>
      <c r="H59" s="28">
        <f>E59*D59</f>
        <v>53.00900000000001</v>
      </c>
    </row>
    <row r="60" spans="1:8" ht="15">
      <c r="A60" s="10" t="s">
        <v>45</v>
      </c>
      <c r="B60" s="27">
        <v>1.45</v>
      </c>
      <c r="C60" s="24">
        <f aca="true" t="shared" si="11" ref="C60:C105">B60*1.04</f>
        <v>1.508</v>
      </c>
      <c r="D60" s="24">
        <f aca="true" t="shared" si="12" ref="D60:D105">B60*1.1</f>
        <v>1.595</v>
      </c>
      <c r="E60" s="46">
        <f>F4</f>
        <v>31.5</v>
      </c>
      <c r="F60" s="51">
        <f t="shared" si="8"/>
        <v>45.675</v>
      </c>
      <c r="G60" s="28">
        <f t="shared" si="9"/>
        <v>47.502</v>
      </c>
      <c r="H60" s="28">
        <f t="shared" si="10"/>
        <v>50.2425</v>
      </c>
    </row>
    <row r="61" spans="1:8" ht="15">
      <c r="A61" s="10" t="s">
        <v>46</v>
      </c>
      <c r="B61" s="27">
        <v>1.495</v>
      </c>
      <c r="C61" s="24">
        <f t="shared" si="11"/>
        <v>1.5548000000000002</v>
      </c>
      <c r="D61" s="24">
        <f t="shared" si="12"/>
        <v>1.6445000000000003</v>
      </c>
      <c r="E61" s="46">
        <f>F4</f>
        <v>31.5</v>
      </c>
      <c r="F61" s="51">
        <f t="shared" si="8"/>
        <v>47.0925</v>
      </c>
      <c r="G61" s="28">
        <f t="shared" si="9"/>
        <v>48.976200000000006</v>
      </c>
      <c r="H61" s="28">
        <f t="shared" si="10"/>
        <v>51.80175000000001</v>
      </c>
    </row>
    <row r="62" spans="1:8" ht="15">
      <c r="A62" s="10" t="s">
        <v>47</v>
      </c>
      <c r="B62" s="27">
        <v>1.35</v>
      </c>
      <c r="C62" s="24">
        <f t="shared" si="11"/>
        <v>1.4040000000000001</v>
      </c>
      <c r="D62" s="24">
        <f t="shared" si="12"/>
        <v>1.4850000000000003</v>
      </c>
      <c r="E62" s="46">
        <f>F4</f>
        <v>31.5</v>
      </c>
      <c r="F62" s="51">
        <f t="shared" si="8"/>
        <v>42.525000000000006</v>
      </c>
      <c r="G62" s="28">
        <f t="shared" si="9"/>
        <v>44.226000000000006</v>
      </c>
      <c r="H62" s="28">
        <f t="shared" si="10"/>
        <v>46.77750000000001</v>
      </c>
    </row>
    <row r="63" spans="1:8" ht="15">
      <c r="A63" s="10" t="s">
        <v>87</v>
      </c>
      <c r="B63" s="27">
        <v>1.4</v>
      </c>
      <c r="C63" s="24">
        <f t="shared" si="11"/>
        <v>1.456</v>
      </c>
      <c r="D63" s="24">
        <f>B63*1.1</f>
        <v>1.54</v>
      </c>
      <c r="E63" s="46">
        <f>F4</f>
        <v>31.5</v>
      </c>
      <c r="F63" s="51">
        <f t="shared" si="8"/>
        <v>44.099999999999994</v>
      </c>
      <c r="G63" s="28">
        <f t="shared" si="9"/>
        <v>45.864</v>
      </c>
      <c r="H63" s="28">
        <f t="shared" si="10"/>
        <v>48.51</v>
      </c>
    </row>
    <row r="64" spans="1:8" ht="15">
      <c r="A64" s="10" t="s">
        <v>48</v>
      </c>
      <c r="B64" s="27">
        <v>1.725</v>
      </c>
      <c r="C64" s="24">
        <f t="shared" si="11"/>
        <v>1.7940000000000003</v>
      </c>
      <c r="D64" s="24">
        <f t="shared" si="12"/>
        <v>1.8975000000000002</v>
      </c>
      <c r="E64" s="46">
        <f>F4</f>
        <v>31.5</v>
      </c>
      <c r="F64" s="51">
        <f t="shared" si="8"/>
        <v>54.337500000000006</v>
      </c>
      <c r="G64" s="28">
        <f t="shared" si="9"/>
        <v>56.51100000000001</v>
      </c>
      <c r="H64" s="28">
        <f t="shared" si="10"/>
        <v>59.77125000000001</v>
      </c>
    </row>
    <row r="65" spans="1:8" ht="15">
      <c r="A65" s="10" t="s">
        <v>49</v>
      </c>
      <c r="B65" s="27">
        <v>2.1</v>
      </c>
      <c r="C65" s="24">
        <f t="shared" si="11"/>
        <v>2.184</v>
      </c>
      <c r="D65" s="24">
        <f t="shared" si="12"/>
        <v>2.3100000000000005</v>
      </c>
      <c r="E65" s="46">
        <f>F4</f>
        <v>31.5</v>
      </c>
      <c r="F65" s="51">
        <f t="shared" si="8"/>
        <v>66.15</v>
      </c>
      <c r="G65" s="28">
        <f t="shared" si="9"/>
        <v>68.796</v>
      </c>
      <c r="H65" s="28">
        <f t="shared" si="10"/>
        <v>72.76500000000001</v>
      </c>
    </row>
    <row r="66" spans="1:8" ht="15">
      <c r="A66" s="10" t="s">
        <v>50</v>
      </c>
      <c r="B66" s="27">
        <v>1.95</v>
      </c>
      <c r="C66" s="24">
        <f t="shared" si="11"/>
        <v>2.028</v>
      </c>
      <c r="D66" s="24">
        <f t="shared" si="12"/>
        <v>2.145</v>
      </c>
      <c r="E66" s="46">
        <f>F4</f>
        <v>31.5</v>
      </c>
      <c r="F66" s="51">
        <f t="shared" si="8"/>
        <v>61.425</v>
      </c>
      <c r="G66" s="28">
        <f t="shared" si="9"/>
        <v>63.882</v>
      </c>
      <c r="H66" s="28">
        <f t="shared" si="10"/>
        <v>67.5675</v>
      </c>
    </row>
    <row r="67" spans="1:8" ht="15">
      <c r="A67" s="10" t="s">
        <v>51</v>
      </c>
      <c r="B67" s="27">
        <v>1.955</v>
      </c>
      <c r="C67" s="24">
        <f t="shared" si="11"/>
        <v>2.0332000000000003</v>
      </c>
      <c r="D67" s="24">
        <f t="shared" si="12"/>
        <v>2.1505</v>
      </c>
      <c r="E67" s="46">
        <f>F4</f>
        <v>31.5</v>
      </c>
      <c r="F67" s="51">
        <f t="shared" si="8"/>
        <v>61.5825</v>
      </c>
      <c r="G67" s="28">
        <f t="shared" si="9"/>
        <v>64.04580000000001</v>
      </c>
      <c r="H67" s="28">
        <f t="shared" si="10"/>
        <v>67.74075</v>
      </c>
    </row>
    <row r="68" spans="1:8" ht="15">
      <c r="A68" s="10" t="s">
        <v>52</v>
      </c>
      <c r="B68" s="27">
        <v>3.772</v>
      </c>
      <c r="C68" s="24">
        <f t="shared" si="11"/>
        <v>3.92288</v>
      </c>
      <c r="D68" s="24">
        <f t="shared" si="12"/>
        <v>4.1492</v>
      </c>
      <c r="E68" s="46">
        <f>F4</f>
        <v>31.5</v>
      </c>
      <c r="F68" s="51">
        <f t="shared" si="8"/>
        <v>118.818</v>
      </c>
      <c r="G68" s="28">
        <f t="shared" si="9"/>
        <v>123.57072000000001</v>
      </c>
      <c r="H68" s="28">
        <f t="shared" si="10"/>
        <v>130.6998</v>
      </c>
    </row>
    <row r="69" spans="1:8" ht="15">
      <c r="A69" s="10" t="s">
        <v>103</v>
      </c>
      <c r="B69" s="27">
        <v>3</v>
      </c>
      <c r="C69" s="24">
        <f t="shared" si="11"/>
        <v>3.12</v>
      </c>
      <c r="D69" s="24">
        <f t="shared" si="12"/>
        <v>3.3000000000000003</v>
      </c>
      <c r="E69" s="47">
        <f>F4</f>
        <v>31.5</v>
      </c>
      <c r="F69" s="51">
        <f t="shared" si="8"/>
        <v>94.5</v>
      </c>
      <c r="G69" s="28">
        <f t="shared" si="9"/>
        <v>98.28</v>
      </c>
      <c r="H69" s="28">
        <f t="shared" si="10"/>
        <v>103.95</v>
      </c>
    </row>
    <row r="70" spans="1:8" ht="18">
      <c r="A70" s="38" t="s">
        <v>53</v>
      </c>
      <c r="B70" s="31"/>
      <c r="C70" s="24"/>
      <c r="D70" s="24"/>
      <c r="E70" s="24"/>
      <c r="F70" s="28"/>
      <c r="G70" s="28"/>
      <c r="H70" s="28"/>
    </row>
    <row r="71" spans="1:8" ht="15">
      <c r="A71" s="10" t="s">
        <v>101</v>
      </c>
      <c r="B71" s="27">
        <v>1.4375</v>
      </c>
      <c r="C71" s="24">
        <f t="shared" si="11"/>
        <v>1.495</v>
      </c>
      <c r="D71" s="24">
        <f t="shared" si="12"/>
        <v>1.58125</v>
      </c>
      <c r="E71" s="46">
        <f>F4</f>
        <v>31.5</v>
      </c>
      <c r="F71" s="51">
        <f>B71*E71</f>
        <v>45.28125</v>
      </c>
      <c r="G71" s="28">
        <f>E71*C71</f>
        <v>47.0925</v>
      </c>
      <c r="H71" s="28">
        <f>E71*D71</f>
        <v>49.809375</v>
      </c>
    </row>
    <row r="72" spans="1:8" ht="15">
      <c r="A72" s="10" t="s">
        <v>100</v>
      </c>
      <c r="B72" s="27">
        <v>2.415</v>
      </c>
      <c r="C72" s="24">
        <f t="shared" si="11"/>
        <v>2.5116</v>
      </c>
      <c r="D72" s="24">
        <f>B72*1.1</f>
        <v>2.6565000000000003</v>
      </c>
      <c r="E72" s="46">
        <f>F4</f>
        <v>31.5</v>
      </c>
      <c r="F72" s="51">
        <f>B72*E72</f>
        <v>76.0725</v>
      </c>
      <c r="G72" s="28">
        <f>E72*C72</f>
        <v>79.11540000000001</v>
      </c>
      <c r="H72" s="28">
        <f>E72*D72</f>
        <v>83.67975000000001</v>
      </c>
    </row>
    <row r="73" spans="1:8" ht="15">
      <c r="A73" s="10" t="s">
        <v>102</v>
      </c>
      <c r="B73" s="27">
        <v>0.96</v>
      </c>
      <c r="C73" s="24">
        <f t="shared" si="11"/>
        <v>0.9984</v>
      </c>
      <c r="D73" s="24">
        <f t="shared" si="12"/>
        <v>1.056</v>
      </c>
      <c r="E73" s="46">
        <f>F4</f>
        <v>31.5</v>
      </c>
      <c r="F73" s="51">
        <f>B73*E73</f>
        <v>30.24</v>
      </c>
      <c r="G73" s="28">
        <f>E73*C73</f>
        <v>31.4496</v>
      </c>
      <c r="H73" s="28">
        <f>E73*D73</f>
        <v>33.264</v>
      </c>
    </row>
    <row r="74" spans="1:12" ht="18">
      <c r="A74" s="37" t="s">
        <v>54</v>
      </c>
      <c r="B74" s="29"/>
      <c r="C74" s="24"/>
      <c r="D74" s="24"/>
      <c r="E74" s="20"/>
      <c r="F74" s="28"/>
      <c r="G74" s="28"/>
      <c r="H74" s="28"/>
      <c r="L74" s="32"/>
    </row>
    <row r="75" spans="1:12" ht="15">
      <c r="A75" s="10" t="s">
        <v>55</v>
      </c>
      <c r="B75" s="27">
        <v>0.045</v>
      </c>
      <c r="C75" s="24">
        <f t="shared" si="11"/>
        <v>0.0468</v>
      </c>
      <c r="D75" s="24">
        <f t="shared" si="12"/>
        <v>0.0495</v>
      </c>
      <c r="E75" s="46">
        <f>F4</f>
        <v>31.5</v>
      </c>
      <c r="F75" s="51">
        <f aca="true" t="shared" si="13" ref="F75:F100">B75*E75</f>
        <v>1.4175</v>
      </c>
      <c r="G75" s="28">
        <f aca="true" t="shared" si="14" ref="G75:G100">E75*C75</f>
        <v>1.4742</v>
      </c>
      <c r="H75" s="28">
        <f aca="true" t="shared" si="15" ref="H75:H100">E75*D75</f>
        <v>1.55925</v>
      </c>
      <c r="L75" s="32"/>
    </row>
    <row r="76" spans="1:12" ht="15">
      <c r="A76" s="10" t="s">
        <v>56</v>
      </c>
      <c r="B76" s="27">
        <v>0.045</v>
      </c>
      <c r="C76" s="24">
        <f t="shared" si="11"/>
        <v>0.0468</v>
      </c>
      <c r="D76" s="24">
        <f t="shared" si="12"/>
        <v>0.0495</v>
      </c>
      <c r="E76" s="46">
        <f>F4</f>
        <v>31.5</v>
      </c>
      <c r="F76" s="51">
        <f t="shared" si="13"/>
        <v>1.4175</v>
      </c>
      <c r="G76" s="28">
        <f t="shared" si="14"/>
        <v>1.4742</v>
      </c>
      <c r="H76" s="28">
        <f t="shared" si="15"/>
        <v>1.55925</v>
      </c>
      <c r="L76" s="32"/>
    </row>
    <row r="77" spans="1:12" ht="15">
      <c r="A77" s="10" t="s">
        <v>57</v>
      </c>
      <c r="B77" s="27">
        <v>0.1512</v>
      </c>
      <c r="C77" s="24">
        <f t="shared" si="11"/>
        <v>0.157248</v>
      </c>
      <c r="D77" s="24">
        <f t="shared" si="12"/>
        <v>0.16632000000000002</v>
      </c>
      <c r="E77" s="46">
        <f>F4</f>
        <v>31.5</v>
      </c>
      <c r="F77" s="51">
        <f t="shared" si="13"/>
        <v>4.7628</v>
      </c>
      <c r="G77" s="28">
        <f t="shared" si="14"/>
        <v>4.953312</v>
      </c>
      <c r="H77" s="28">
        <f t="shared" si="15"/>
        <v>5.23908</v>
      </c>
      <c r="L77" s="32"/>
    </row>
    <row r="78" spans="1:12" ht="15">
      <c r="A78" s="10" t="s">
        <v>58</v>
      </c>
      <c r="B78" s="27">
        <v>0.1512</v>
      </c>
      <c r="C78" s="24">
        <f t="shared" si="11"/>
        <v>0.157248</v>
      </c>
      <c r="D78" s="24">
        <f t="shared" si="12"/>
        <v>0.16632000000000002</v>
      </c>
      <c r="E78" s="46">
        <f>F4</f>
        <v>31.5</v>
      </c>
      <c r="F78" s="51">
        <f t="shared" si="13"/>
        <v>4.7628</v>
      </c>
      <c r="G78" s="28">
        <f t="shared" si="14"/>
        <v>4.953312</v>
      </c>
      <c r="H78" s="28">
        <f t="shared" si="15"/>
        <v>5.23908</v>
      </c>
      <c r="L78" s="32"/>
    </row>
    <row r="79" spans="1:12" ht="15">
      <c r="A79" s="10" t="s">
        <v>59</v>
      </c>
      <c r="B79" s="27">
        <v>0.035</v>
      </c>
      <c r="C79" s="24">
        <f t="shared" si="11"/>
        <v>0.0364</v>
      </c>
      <c r="D79" s="24">
        <f t="shared" si="12"/>
        <v>0.038500000000000006</v>
      </c>
      <c r="E79" s="46">
        <f>F4</f>
        <v>31.5</v>
      </c>
      <c r="F79" s="51">
        <f t="shared" si="13"/>
        <v>1.1025</v>
      </c>
      <c r="G79" s="28">
        <f t="shared" si="14"/>
        <v>1.1466</v>
      </c>
      <c r="H79" s="28">
        <f t="shared" si="15"/>
        <v>1.2127500000000002</v>
      </c>
      <c r="L79" s="32"/>
    </row>
    <row r="80" spans="1:12" ht="15">
      <c r="A80" s="10" t="s">
        <v>60</v>
      </c>
      <c r="B80" s="27">
        <v>0.035</v>
      </c>
      <c r="C80" s="24">
        <f t="shared" si="11"/>
        <v>0.0364</v>
      </c>
      <c r="D80" s="24">
        <f t="shared" si="12"/>
        <v>0.038500000000000006</v>
      </c>
      <c r="E80" s="46">
        <f>F4</f>
        <v>31.5</v>
      </c>
      <c r="F80" s="51">
        <f t="shared" si="13"/>
        <v>1.1025</v>
      </c>
      <c r="G80" s="28">
        <f t="shared" si="14"/>
        <v>1.1466</v>
      </c>
      <c r="H80" s="28">
        <f t="shared" si="15"/>
        <v>1.2127500000000002</v>
      </c>
      <c r="L80" s="32"/>
    </row>
    <row r="81" spans="1:12" ht="15">
      <c r="A81" s="10" t="s">
        <v>61</v>
      </c>
      <c r="B81" s="27">
        <v>0.15184</v>
      </c>
      <c r="C81" s="24">
        <f t="shared" si="11"/>
        <v>0.15791360000000002</v>
      </c>
      <c r="D81" s="24">
        <f t="shared" si="12"/>
        <v>0.167024</v>
      </c>
      <c r="E81" s="46">
        <f>F4</f>
        <v>31.5</v>
      </c>
      <c r="F81" s="51">
        <f t="shared" si="13"/>
        <v>4.78296</v>
      </c>
      <c r="G81" s="28">
        <f t="shared" si="14"/>
        <v>4.9742784</v>
      </c>
      <c r="H81" s="28">
        <f t="shared" si="15"/>
        <v>5.261256</v>
      </c>
      <c r="L81" s="32"/>
    </row>
    <row r="82" spans="1:12" ht="15">
      <c r="A82" s="10" t="s">
        <v>62</v>
      </c>
      <c r="B82" s="27">
        <v>0.1584</v>
      </c>
      <c r="C82" s="24">
        <f t="shared" si="11"/>
        <v>0.16473600000000002</v>
      </c>
      <c r="D82" s="24">
        <f t="shared" si="12"/>
        <v>0.17424000000000003</v>
      </c>
      <c r="E82" s="46">
        <f>F4</f>
        <v>31.5</v>
      </c>
      <c r="F82" s="51">
        <f t="shared" si="13"/>
        <v>4.9896</v>
      </c>
      <c r="G82" s="28">
        <f t="shared" si="14"/>
        <v>5.189184000000001</v>
      </c>
      <c r="H82" s="28">
        <f t="shared" si="15"/>
        <v>5.488560000000001</v>
      </c>
      <c r="L82" s="32"/>
    </row>
    <row r="83" spans="1:12" ht="15">
      <c r="A83" s="10" t="s">
        <v>63</v>
      </c>
      <c r="B83" s="27">
        <v>0.0097</v>
      </c>
      <c r="C83" s="24">
        <f t="shared" si="11"/>
        <v>0.010088000000000001</v>
      </c>
      <c r="D83" s="24">
        <f t="shared" si="12"/>
        <v>0.01067</v>
      </c>
      <c r="E83" s="46">
        <f>F4</f>
        <v>31.5</v>
      </c>
      <c r="F83" s="51">
        <f t="shared" si="13"/>
        <v>0.30555</v>
      </c>
      <c r="G83" s="28">
        <f t="shared" si="14"/>
        <v>0.31777200000000005</v>
      </c>
      <c r="H83" s="28">
        <f t="shared" si="15"/>
        <v>0.33610500000000004</v>
      </c>
      <c r="L83" s="32"/>
    </row>
    <row r="84" spans="1:12" ht="15">
      <c r="A84" s="10" t="s">
        <v>64</v>
      </c>
      <c r="B84" s="27">
        <v>0.0113</v>
      </c>
      <c r="C84" s="24">
        <f t="shared" si="11"/>
        <v>0.011752</v>
      </c>
      <c r="D84" s="24">
        <f t="shared" si="12"/>
        <v>0.01243</v>
      </c>
      <c r="E84" s="46">
        <f>F4</f>
        <v>31.5</v>
      </c>
      <c r="F84" s="51">
        <f t="shared" si="13"/>
        <v>0.35595</v>
      </c>
      <c r="G84" s="28">
        <f t="shared" si="14"/>
        <v>0.370188</v>
      </c>
      <c r="H84" s="28">
        <f t="shared" si="15"/>
        <v>0.391545</v>
      </c>
      <c r="L84" s="32"/>
    </row>
    <row r="85" spans="1:12" ht="15">
      <c r="A85" s="10" t="s">
        <v>65</v>
      </c>
      <c r="B85" s="27">
        <v>0.0131</v>
      </c>
      <c r="C85" s="24">
        <f t="shared" si="11"/>
        <v>0.013624</v>
      </c>
      <c r="D85" s="24">
        <f t="shared" si="12"/>
        <v>0.014410000000000001</v>
      </c>
      <c r="E85" s="46">
        <f>F4</f>
        <v>31.5</v>
      </c>
      <c r="F85" s="51">
        <f t="shared" si="13"/>
        <v>0.41265</v>
      </c>
      <c r="G85" s="28">
        <f t="shared" si="14"/>
        <v>0.42915600000000004</v>
      </c>
      <c r="H85" s="28">
        <f t="shared" si="15"/>
        <v>0.453915</v>
      </c>
      <c r="L85" s="32"/>
    </row>
    <row r="86" spans="1:12" ht="15">
      <c r="A86" s="10" t="s">
        <v>66</v>
      </c>
      <c r="B86" s="27">
        <v>0.01404</v>
      </c>
      <c r="C86" s="24">
        <f t="shared" si="11"/>
        <v>0.014601600000000001</v>
      </c>
      <c r="D86" s="24">
        <f t="shared" si="12"/>
        <v>0.015444000000000001</v>
      </c>
      <c r="E86" s="46">
        <f>F4</f>
        <v>31.5</v>
      </c>
      <c r="F86" s="51">
        <f t="shared" si="13"/>
        <v>0.44226</v>
      </c>
      <c r="G86" s="28">
        <f t="shared" si="14"/>
        <v>0.45995040000000004</v>
      </c>
      <c r="H86" s="28">
        <f t="shared" si="15"/>
        <v>0.48648600000000003</v>
      </c>
      <c r="L86" s="32"/>
    </row>
    <row r="87" spans="1:12" ht="15">
      <c r="A87" s="10" t="s">
        <v>67</v>
      </c>
      <c r="B87" s="27">
        <v>0.0784</v>
      </c>
      <c r="C87" s="24">
        <f t="shared" si="11"/>
        <v>0.081536</v>
      </c>
      <c r="D87" s="24">
        <f t="shared" si="12"/>
        <v>0.08624000000000001</v>
      </c>
      <c r="E87" s="46">
        <f>F4</f>
        <v>31.5</v>
      </c>
      <c r="F87" s="51">
        <f t="shared" si="13"/>
        <v>2.4696</v>
      </c>
      <c r="G87" s="28">
        <f t="shared" si="14"/>
        <v>2.568384</v>
      </c>
      <c r="H87" s="28">
        <f t="shared" si="15"/>
        <v>2.7165600000000003</v>
      </c>
      <c r="L87" s="32"/>
    </row>
    <row r="88" spans="1:12" ht="15">
      <c r="A88" s="10" t="s">
        <v>68</v>
      </c>
      <c r="B88" s="27">
        <v>0.0828</v>
      </c>
      <c r="C88" s="24">
        <f t="shared" si="11"/>
        <v>0.08611200000000001</v>
      </c>
      <c r="D88" s="24">
        <f t="shared" si="12"/>
        <v>0.09108000000000001</v>
      </c>
      <c r="E88" s="46">
        <f>F4</f>
        <v>31.5</v>
      </c>
      <c r="F88" s="51">
        <f t="shared" si="13"/>
        <v>2.6082</v>
      </c>
      <c r="G88" s="28">
        <f t="shared" si="14"/>
        <v>2.7125280000000003</v>
      </c>
      <c r="H88" s="28">
        <f t="shared" si="15"/>
        <v>2.8690200000000003</v>
      </c>
      <c r="L88" s="32"/>
    </row>
    <row r="89" spans="1:12" ht="15">
      <c r="A89" s="10" t="s">
        <v>91</v>
      </c>
      <c r="B89" s="27">
        <v>0.0924</v>
      </c>
      <c r="C89" s="24">
        <f t="shared" si="11"/>
        <v>0.096096</v>
      </c>
      <c r="D89" s="24">
        <f t="shared" si="12"/>
        <v>0.10164000000000001</v>
      </c>
      <c r="E89" s="46">
        <f>F4</f>
        <v>31.5</v>
      </c>
      <c r="F89" s="51">
        <f t="shared" si="13"/>
        <v>2.9106</v>
      </c>
      <c r="G89" s="28">
        <f t="shared" si="14"/>
        <v>3.027024</v>
      </c>
      <c r="H89" s="28">
        <f t="shared" si="15"/>
        <v>3.2016600000000004</v>
      </c>
      <c r="L89" s="32"/>
    </row>
    <row r="90" spans="1:12" ht="15">
      <c r="A90" s="10" t="s">
        <v>88</v>
      </c>
      <c r="B90" s="27">
        <v>0.096</v>
      </c>
      <c r="C90" s="24">
        <f t="shared" si="11"/>
        <v>0.09984000000000001</v>
      </c>
      <c r="D90" s="24">
        <f t="shared" si="12"/>
        <v>0.10560000000000001</v>
      </c>
      <c r="E90" s="46">
        <f>F4</f>
        <v>31.5</v>
      </c>
      <c r="F90" s="51">
        <f t="shared" si="13"/>
        <v>3.024</v>
      </c>
      <c r="G90" s="28">
        <f t="shared" si="14"/>
        <v>3.14496</v>
      </c>
      <c r="H90" s="28">
        <f t="shared" si="15"/>
        <v>3.3264000000000005</v>
      </c>
      <c r="L90" s="32"/>
    </row>
    <row r="91" spans="1:12" ht="15">
      <c r="A91" s="10" t="s">
        <v>90</v>
      </c>
      <c r="B91" s="27">
        <v>0.1116</v>
      </c>
      <c r="C91" s="24">
        <f t="shared" si="11"/>
        <v>0.11606400000000001</v>
      </c>
      <c r="D91" s="24">
        <f t="shared" si="12"/>
        <v>0.12276000000000002</v>
      </c>
      <c r="E91" s="46">
        <f>F4</f>
        <v>31.5</v>
      </c>
      <c r="F91" s="51">
        <f t="shared" si="13"/>
        <v>3.5154</v>
      </c>
      <c r="G91" s="28">
        <f t="shared" si="14"/>
        <v>3.6560160000000006</v>
      </c>
      <c r="H91" s="28">
        <f t="shared" si="15"/>
        <v>3.8669400000000005</v>
      </c>
      <c r="L91" s="32"/>
    </row>
    <row r="92" spans="1:12" ht="15">
      <c r="A92" s="10" t="s">
        <v>89</v>
      </c>
      <c r="B92" s="27">
        <v>0.1164</v>
      </c>
      <c r="C92" s="24">
        <f t="shared" si="11"/>
        <v>0.12105600000000001</v>
      </c>
      <c r="D92" s="24">
        <f t="shared" si="12"/>
        <v>0.12804000000000001</v>
      </c>
      <c r="E92" s="46">
        <f>F4</f>
        <v>31.5</v>
      </c>
      <c r="F92" s="51">
        <f t="shared" si="13"/>
        <v>3.6666000000000003</v>
      </c>
      <c r="G92" s="28">
        <f t="shared" si="14"/>
        <v>3.813264</v>
      </c>
      <c r="H92" s="28">
        <f t="shared" si="15"/>
        <v>4.03326</v>
      </c>
      <c r="L92" s="32"/>
    </row>
    <row r="93" spans="1:12" ht="15">
      <c r="A93" s="10" t="s">
        <v>69</v>
      </c>
      <c r="B93" s="27">
        <v>0.0172</v>
      </c>
      <c r="C93" s="24">
        <f t="shared" si="11"/>
        <v>0.017888</v>
      </c>
      <c r="D93" s="24">
        <f t="shared" si="12"/>
        <v>0.018920000000000003</v>
      </c>
      <c r="E93" s="46">
        <f>F4</f>
        <v>31.5</v>
      </c>
      <c r="F93" s="51">
        <f t="shared" si="13"/>
        <v>0.5418</v>
      </c>
      <c r="G93" s="28">
        <f t="shared" si="14"/>
        <v>0.5634720000000001</v>
      </c>
      <c r="H93" s="28">
        <f t="shared" si="15"/>
        <v>0.5959800000000001</v>
      </c>
      <c r="L93" s="32"/>
    </row>
    <row r="94" spans="1:12" ht="15">
      <c r="A94" s="10" t="s">
        <v>70</v>
      </c>
      <c r="B94" s="27">
        <v>0.0187</v>
      </c>
      <c r="C94" s="24">
        <f t="shared" si="11"/>
        <v>0.019448000000000003</v>
      </c>
      <c r="D94" s="24">
        <f t="shared" si="12"/>
        <v>0.02057</v>
      </c>
      <c r="E94" s="46">
        <f>F4</f>
        <v>31.5</v>
      </c>
      <c r="F94" s="51">
        <f t="shared" si="13"/>
        <v>0.5890500000000001</v>
      </c>
      <c r="G94" s="28">
        <f t="shared" si="14"/>
        <v>0.6126120000000002</v>
      </c>
      <c r="H94" s="28">
        <f t="shared" si="15"/>
        <v>0.6479550000000001</v>
      </c>
      <c r="L94" s="32"/>
    </row>
    <row r="95" spans="1:12" ht="15">
      <c r="A95" s="10" t="s">
        <v>71</v>
      </c>
      <c r="B95" s="27">
        <v>0.0193</v>
      </c>
      <c r="C95" s="24">
        <f t="shared" si="11"/>
        <v>0.020072000000000003</v>
      </c>
      <c r="D95" s="24">
        <f t="shared" si="12"/>
        <v>0.021230000000000002</v>
      </c>
      <c r="E95" s="46">
        <f>F4</f>
        <v>31.5</v>
      </c>
      <c r="F95" s="51">
        <f t="shared" si="13"/>
        <v>0.60795</v>
      </c>
      <c r="G95" s="28">
        <f t="shared" si="14"/>
        <v>0.632268</v>
      </c>
      <c r="H95" s="28">
        <f t="shared" si="15"/>
        <v>0.668745</v>
      </c>
      <c r="L95" s="32"/>
    </row>
    <row r="96" spans="1:12" ht="15">
      <c r="A96" s="10" t="s">
        <v>72</v>
      </c>
      <c r="B96" s="27">
        <v>0.0224</v>
      </c>
      <c r="C96" s="24">
        <f t="shared" si="11"/>
        <v>0.023296</v>
      </c>
      <c r="D96" s="24">
        <f t="shared" si="12"/>
        <v>0.024640000000000002</v>
      </c>
      <c r="E96" s="46">
        <f>F4</f>
        <v>31.5</v>
      </c>
      <c r="F96" s="51">
        <f t="shared" si="13"/>
        <v>0.7056</v>
      </c>
      <c r="G96" s="28">
        <f t="shared" si="14"/>
        <v>0.733824</v>
      </c>
      <c r="H96" s="28">
        <f t="shared" si="15"/>
        <v>0.7761600000000001</v>
      </c>
      <c r="L96" s="32"/>
    </row>
    <row r="97" spans="1:12" ht="15">
      <c r="A97" s="10" t="s">
        <v>73</v>
      </c>
      <c r="B97" s="27">
        <v>0.015</v>
      </c>
      <c r="C97" s="24">
        <f t="shared" si="11"/>
        <v>0.0156</v>
      </c>
      <c r="D97" s="24">
        <f t="shared" si="12"/>
        <v>0.0165</v>
      </c>
      <c r="E97" s="46">
        <f>F4</f>
        <v>31.5</v>
      </c>
      <c r="F97" s="51">
        <f t="shared" si="13"/>
        <v>0.4725</v>
      </c>
      <c r="G97" s="28">
        <f t="shared" si="14"/>
        <v>0.4914</v>
      </c>
      <c r="H97" s="28">
        <f t="shared" si="15"/>
        <v>0.51975</v>
      </c>
      <c r="L97" s="32"/>
    </row>
    <row r="98" spans="1:12" ht="15">
      <c r="A98" s="10" t="s">
        <v>74</v>
      </c>
      <c r="B98" s="27">
        <v>0.015</v>
      </c>
      <c r="C98" s="24">
        <f t="shared" si="11"/>
        <v>0.0156</v>
      </c>
      <c r="D98" s="24">
        <f t="shared" si="12"/>
        <v>0.0165</v>
      </c>
      <c r="E98" s="46">
        <f>F4</f>
        <v>31.5</v>
      </c>
      <c r="F98" s="51">
        <f t="shared" si="13"/>
        <v>0.4725</v>
      </c>
      <c r="G98" s="28">
        <f t="shared" si="14"/>
        <v>0.4914</v>
      </c>
      <c r="H98" s="28">
        <f t="shared" si="15"/>
        <v>0.51975</v>
      </c>
      <c r="L98" s="32"/>
    </row>
    <row r="99" spans="1:12" ht="15">
      <c r="A99" s="10" t="s">
        <v>75</v>
      </c>
      <c r="B99" s="27">
        <v>0.0109</v>
      </c>
      <c r="C99" s="24">
        <f t="shared" si="11"/>
        <v>0.011336</v>
      </c>
      <c r="D99" s="24">
        <f t="shared" si="12"/>
        <v>0.01199</v>
      </c>
      <c r="E99" s="46">
        <f>F4</f>
        <v>31.5</v>
      </c>
      <c r="F99" s="51">
        <f t="shared" si="13"/>
        <v>0.34335</v>
      </c>
      <c r="G99" s="28">
        <f t="shared" si="14"/>
        <v>0.357084</v>
      </c>
      <c r="H99" s="28">
        <f t="shared" si="15"/>
        <v>0.37768500000000005</v>
      </c>
      <c r="L99" s="32"/>
    </row>
    <row r="100" spans="1:12" ht="15">
      <c r="A100" s="10" t="s">
        <v>76</v>
      </c>
      <c r="B100" s="27">
        <v>0.0131</v>
      </c>
      <c r="C100" s="24">
        <f t="shared" si="11"/>
        <v>0.013624</v>
      </c>
      <c r="D100" s="24">
        <f t="shared" si="12"/>
        <v>0.014410000000000001</v>
      </c>
      <c r="E100" s="46">
        <f>F4</f>
        <v>31.5</v>
      </c>
      <c r="F100" s="51">
        <f t="shared" si="13"/>
        <v>0.41265</v>
      </c>
      <c r="G100" s="28">
        <f t="shared" si="14"/>
        <v>0.42915600000000004</v>
      </c>
      <c r="H100" s="28">
        <f t="shared" si="15"/>
        <v>0.453915</v>
      </c>
      <c r="L100" s="32"/>
    </row>
    <row r="101" spans="1:12" ht="15">
      <c r="A101" s="10"/>
      <c r="B101" s="27"/>
      <c r="C101" s="24"/>
      <c r="D101" s="24"/>
      <c r="E101" s="24"/>
      <c r="F101" s="28"/>
      <c r="G101" s="28"/>
      <c r="H101" s="28"/>
      <c r="L101" s="32"/>
    </row>
    <row r="102" spans="1:8" ht="18">
      <c r="A102" s="37" t="s">
        <v>77</v>
      </c>
      <c r="B102" s="29"/>
      <c r="C102" s="24"/>
      <c r="D102" s="24"/>
      <c r="E102" s="24"/>
      <c r="F102" s="28"/>
      <c r="G102" s="28"/>
      <c r="H102" s="28"/>
    </row>
    <row r="103" spans="1:8" ht="15">
      <c r="A103" s="10" t="s">
        <v>78</v>
      </c>
      <c r="B103" s="27">
        <v>0.1265</v>
      </c>
      <c r="C103" s="24">
        <f t="shared" si="11"/>
        <v>0.13156</v>
      </c>
      <c r="D103" s="24">
        <f t="shared" si="12"/>
        <v>0.13915000000000002</v>
      </c>
      <c r="E103" s="46">
        <f>F4</f>
        <v>31.5</v>
      </c>
      <c r="F103" s="51">
        <f>B103*E103</f>
        <v>3.98475</v>
      </c>
      <c r="G103" s="28">
        <f>E103*C103</f>
        <v>4.14414</v>
      </c>
      <c r="H103" s="28">
        <f>E103*D103</f>
        <v>4.383225</v>
      </c>
    </row>
    <row r="104" spans="1:8" ht="15">
      <c r="A104" s="10" t="s">
        <v>79</v>
      </c>
      <c r="B104" s="27">
        <v>0.14495</v>
      </c>
      <c r="C104" s="24">
        <f t="shared" si="11"/>
        <v>0.150748</v>
      </c>
      <c r="D104" s="24">
        <f t="shared" si="12"/>
        <v>0.159445</v>
      </c>
      <c r="E104" s="46">
        <f>F4</f>
        <v>31.5</v>
      </c>
      <c r="F104" s="51">
        <f>B104*E104</f>
        <v>4.565925</v>
      </c>
      <c r="G104" s="28">
        <f>E104*C104</f>
        <v>4.748562</v>
      </c>
      <c r="H104" s="28">
        <f>E104*D104</f>
        <v>5.0225175</v>
      </c>
    </row>
    <row r="105" spans="1:8" ht="15">
      <c r="A105" s="10" t="s">
        <v>80</v>
      </c>
      <c r="B105" s="27">
        <v>0.2415</v>
      </c>
      <c r="C105" s="24">
        <f t="shared" si="11"/>
        <v>0.25116</v>
      </c>
      <c r="D105" s="24">
        <f t="shared" si="12"/>
        <v>0.26565</v>
      </c>
      <c r="E105" s="46">
        <f>F4</f>
        <v>31.5</v>
      </c>
      <c r="F105" s="51">
        <f>B105*E105</f>
        <v>7.60725</v>
      </c>
      <c r="G105" s="28">
        <f>E105*C105</f>
        <v>7.91154</v>
      </c>
      <c r="H105" s="28">
        <f>E105*D105</f>
        <v>8.367975</v>
      </c>
    </row>
    <row r="106" spans="1:8" ht="14.25">
      <c r="A106"/>
      <c r="B106" s="21"/>
      <c r="C106" s="14"/>
      <c r="D106" s="15"/>
      <c r="E106" s="15"/>
      <c r="F106" s="52"/>
      <c r="G106"/>
      <c r="H106"/>
    </row>
    <row r="107" spans="1:8" ht="18">
      <c r="A107" s="37" t="s">
        <v>85</v>
      </c>
      <c r="B107" s="29"/>
      <c r="C107" s="24"/>
      <c r="D107" s="24"/>
      <c r="E107" s="24"/>
      <c r="F107" s="28"/>
      <c r="G107" s="28"/>
      <c r="H107" s="28"/>
    </row>
    <row r="108" spans="1:8" ht="15">
      <c r="A108" s="10" t="s">
        <v>86</v>
      </c>
      <c r="B108" s="27">
        <v>3.9675</v>
      </c>
      <c r="C108" s="24">
        <f>B108*1.04</f>
        <v>4.1262</v>
      </c>
      <c r="D108" s="24">
        <f>B108*1.1</f>
        <v>4.36425</v>
      </c>
      <c r="E108" s="46">
        <f>F4</f>
        <v>31.5</v>
      </c>
      <c r="F108" s="51">
        <f>B108*E108</f>
        <v>124.97625</v>
      </c>
      <c r="G108" s="28">
        <f>E108*C108</f>
        <v>129.9753</v>
      </c>
      <c r="H108" s="28">
        <f>E108*D108</f>
        <v>137.473875</v>
      </c>
    </row>
    <row r="109" spans="1:5" ht="18">
      <c r="A109" s="35" t="s">
        <v>104</v>
      </c>
      <c r="B109" s="21"/>
      <c r="C109" s="14"/>
      <c r="D109" s="15"/>
      <c r="E109" s="15"/>
    </row>
    <row r="110" ht="14.25">
      <c r="A110" s="2" t="s">
        <v>107</v>
      </c>
    </row>
  </sheetData>
  <sheetProtection/>
  <printOptions/>
  <pageMargins left="0.7" right="0.7" top="0.75" bottom="0.75" header="0.3" footer="0.3"/>
  <pageSetup horizontalDpi="600" verticalDpi="600" orientation="portrait" paperSize="9" r:id="rId2"/>
  <rowBreaks count="1" manualBreakCount="1">
    <brk id="8" max="255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Пантера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Катерина</dc:creator>
  <cp:keywords/>
  <dc:description/>
  <cp:lastModifiedBy>ern</cp:lastModifiedBy>
  <cp:lastPrinted>2010-02-04T07:16:20Z</cp:lastPrinted>
  <dcterms:created xsi:type="dcterms:W3CDTF">2009-01-28T13:05:43Z</dcterms:created>
  <dcterms:modified xsi:type="dcterms:W3CDTF">2010-07-05T09:57:17Z</dcterms:modified>
  <cp:category/>
  <cp:version/>
  <cp:contentType/>
  <cp:contentStatus/>
</cp:coreProperties>
</file>